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SER\OneDrive - TriamUdomSuksa Pattanakarn School\ปพ.5\"/>
    </mc:Choice>
  </mc:AlternateContent>
  <xr:revisionPtr revIDLastSave="0" documentId="13_ncr:1_{E0D082BF-7472-416F-BE3C-67CE43067034}" xr6:coauthVersionLast="47" xr6:coauthVersionMax="47" xr10:uidLastSave="{00000000-0000-0000-0000-000000000000}"/>
  <bookViews>
    <workbookView xWindow="-110" yWindow="-110" windowWidth="19420" windowHeight="10300" xr2:uid="{4BE219F1-669D-42EE-8816-E4CCB72DAA3E}"/>
  </bookViews>
  <sheets>
    <sheet name="ปก" sheetId="19" r:id="rId1"/>
    <sheet name="บันทึกเวลาเรียน" sheetId="31" r:id="rId2"/>
    <sheet name="สมรรถนะ" sheetId="33" r:id="rId3"/>
    <sheet name="ตัวชี้วัด" sheetId="32" r:id="rId4"/>
    <sheet name="บันทึกเวลาเรียน(3)" sheetId="30" state="hidden" r:id="rId5"/>
    <sheet name="คะแนน" sheetId="21" state="hidden" r:id="rId6"/>
    <sheet name="สูตร" sheetId="20" state="hidden" r:id="rId7"/>
    <sheet name="Sheet2" sheetId="23" state="hidden" r:id="rId8"/>
    <sheet name="Sheet3" sheetId="24" state="hidden" r:id="rId9"/>
    <sheet name="Sheet4" sheetId="25" state="hidden" r:id="rId10"/>
  </sheets>
  <externalReferences>
    <externalReference r:id="rId11"/>
  </externalReferences>
  <definedNames>
    <definedName name="_xlnm._FilterDatabase" localSheetId="5" hidden="1">คะแนน!#REF!</definedName>
    <definedName name="_xlnm._FilterDatabase" localSheetId="1" hidden="1">บันทึกเวลาเรียน!#REF!</definedName>
    <definedName name="_xlnm._FilterDatabase" localSheetId="4" hidden="1">'บันทึกเวลาเรียน(3)'!#REF!</definedName>
    <definedName name="_xlnm._FilterDatabase" localSheetId="0" hidden="1">ปก!$B$8:$AB$36</definedName>
    <definedName name="_xlnm._FilterDatabase" localSheetId="2" hidden="1">สมรรถนะ!#REF!</definedName>
    <definedName name="_xlnm.Print_Titles" localSheetId="1">บันทึกเวลาเรียน!$B:$R,บันทึกเวลาเรียน!$1:$3</definedName>
    <definedName name="_xlnm.Print_Titles" localSheetId="2">สมรรถนะ!$C:$O,สมรรถนะ!$1:$1</definedName>
    <definedName name="ข้อมูลภายนอก_1" localSheetId="7" hidden="1">Sheet2!$A$1:$N$1084</definedName>
    <definedName name="ข้อมูลภายนอก_1" localSheetId="8" hidden="1">Sheet3!$A$1:$G$2298</definedName>
    <definedName name="ข้อมูลภายนอก_1" localSheetId="9" hidden="1">Sheet4!$A$1:$G$148</definedName>
  </definedNames>
  <calcPr calcId="191029"/>
</workbook>
</file>

<file path=xl/calcChain.xml><?xml version="1.0" encoding="utf-8"?>
<calcChain xmlns="http://schemas.openxmlformats.org/spreadsheetml/2006/main">
  <c r="V38" i="33" l="1"/>
  <c r="W38" i="33" s="1"/>
  <c r="V32" i="33"/>
  <c r="W32" i="33" s="1"/>
  <c r="V27" i="33"/>
  <c r="W27" i="33" s="1"/>
  <c r="V20" i="33"/>
  <c r="W20" i="33" s="1"/>
  <c r="V12" i="33"/>
  <c r="W12" i="33" s="1"/>
  <c r="V9" i="33"/>
  <c r="W9" i="33" s="1"/>
  <c r="U44" i="33"/>
  <c r="V44" i="33" s="1"/>
  <c r="W44" i="33" s="1"/>
  <c r="U43" i="33"/>
  <c r="V43" i="33" s="1"/>
  <c r="W43" i="33" s="1"/>
  <c r="U42" i="33"/>
  <c r="V42" i="33" s="1"/>
  <c r="W42" i="33" s="1"/>
  <c r="U41" i="33"/>
  <c r="V41" i="33" s="1"/>
  <c r="W41" i="33" s="1"/>
  <c r="U40" i="33"/>
  <c r="V40" i="33" s="1"/>
  <c r="W40" i="33" s="1"/>
  <c r="U39" i="33"/>
  <c r="V39" i="33" s="1"/>
  <c r="W39" i="33" s="1"/>
  <c r="U38" i="33"/>
  <c r="U37" i="33"/>
  <c r="V37" i="33" s="1"/>
  <c r="W37" i="33" s="1"/>
  <c r="U36" i="33"/>
  <c r="V36" i="33" s="1"/>
  <c r="W36" i="33" s="1"/>
  <c r="U35" i="33"/>
  <c r="V35" i="33" s="1"/>
  <c r="W35" i="33" s="1"/>
  <c r="U34" i="33"/>
  <c r="V34" i="33" s="1"/>
  <c r="W34" i="33" s="1"/>
  <c r="U33" i="33"/>
  <c r="V33" i="33" s="1"/>
  <c r="W33" i="33" s="1"/>
  <c r="U32" i="33"/>
  <c r="U31" i="33"/>
  <c r="V31" i="33" s="1"/>
  <c r="W31" i="33" s="1"/>
  <c r="U30" i="33"/>
  <c r="V30" i="33" s="1"/>
  <c r="W30" i="33" s="1"/>
  <c r="U29" i="33"/>
  <c r="V29" i="33" s="1"/>
  <c r="W29" i="33" s="1"/>
  <c r="U28" i="33"/>
  <c r="V28" i="33" s="1"/>
  <c r="W28" i="33" s="1"/>
  <c r="U27" i="33"/>
  <c r="U26" i="33"/>
  <c r="V26" i="33" s="1"/>
  <c r="W26" i="33" s="1"/>
  <c r="U25" i="33"/>
  <c r="V25" i="33" s="1"/>
  <c r="W25" i="33" s="1"/>
  <c r="U24" i="33"/>
  <c r="V24" i="33" s="1"/>
  <c r="W24" i="33" s="1"/>
  <c r="U23" i="33"/>
  <c r="V23" i="33" s="1"/>
  <c r="W23" i="33" s="1"/>
  <c r="U22" i="33"/>
  <c r="V22" i="33" s="1"/>
  <c r="W22" i="33" s="1"/>
  <c r="U21" i="33"/>
  <c r="V21" i="33" s="1"/>
  <c r="W21" i="33" s="1"/>
  <c r="U20" i="33"/>
  <c r="U19" i="33"/>
  <c r="V19" i="33" s="1"/>
  <c r="W19" i="33" s="1"/>
  <c r="U18" i="33"/>
  <c r="V18" i="33" s="1"/>
  <c r="W18" i="33" s="1"/>
  <c r="U17" i="33"/>
  <c r="V17" i="33" s="1"/>
  <c r="W17" i="33" s="1"/>
  <c r="U16" i="33"/>
  <c r="V16" i="33" s="1"/>
  <c r="W16" i="33" s="1"/>
  <c r="U15" i="33"/>
  <c r="V15" i="33" s="1"/>
  <c r="W15" i="33" s="1"/>
  <c r="U14" i="33"/>
  <c r="V14" i="33" s="1"/>
  <c r="W14" i="33" s="1"/>
  <c r="U13" i="33"/>
  <c r="V13" i="33" s="1"/>
  <c r="W13" i="33" s="1"/>
  <c r="U12" i="33"/>
  <c r="U11" i="33"/>
  <c r="V11" i="33" s="1"/>
  <c r="W11" i="33" s="1"/>
  <c r="U10" i="33"/>
  <c r="V10" i="33" s="1"/>
  <c r="W10" i="33" s="1"/>
  <c r="U6" i="33"/>
  <c r="V6" i="33" s="1"/>
  <c r="W6" i="33" s="1"/>
  <c r="U7" i="33"/>
  <c r="V7" i="33" s="1"/>
  <c r="W7" i="33" s="1"/>
  <c r="U8" i="33"/>
  <c r="V8" i="33" s="1"/>
  <c r="W8" i="33" s="1"/>
  <c r="U9" i="33"/>
  <c r="U5" i="33"/>
  <c r="V5" i="33" s="1"/>
  <c r="W5" i="33" s="1"/>
  <c r="Q28" i="19"/>
  <c r="B28" i="19"/>
  <c r="B20" i="19"/>
  <c r="R30" i="31"/>
  <c r="Q46" i="31"/>
  <c r="P46" i="31" s="1"/>
  <c r="R46" i="31" s="1"/>
  <c r="Q45" i="31"/>
  <c r="P45" i="31" s="1"/>
  <c r="R45" i="31" s="1"/>
  <c r="Q44" i="31"/>
  <c r="P44" i="31" s="1"/>
  <c r="R44" i="31" s="1"/>
  <c r="Q43" i="31"/>
  <c r="P43" i="31" s="1"/>
  <c r="R43" i="31" s="1"/>
  <c r="Q42" i="31"/>
  <c r="P42" i="31" s="1"/>
  <c r="R42" i="31" s="1"/>
  <c r="Q41" i="31"/>
  <c r="P41" i="31" s="1"/>
  <c r="R41" i="31" s="1"/>
  <c r="Q40" i="31"/>
  <c r="P40" i="31" s="1"/>
  <c r="R40" i="31" s="1"/>
  <c r="Q39" i="31"/>
  <c r="P39" i="31" s="1"/>
  <c r="R39" i="31" s="1"/>
  <c r="Q38" i="31"/>
  <c r="P38" i="31" s="1"/>
  <c r="R38" i="31" s="1"/>
  <c r="Q37" i="31"/>
  <c r="P37" i="31" s="1"/>
  <c r="R37" i="31" s="1"/>
  <c r="Q36" i="31"/>
  <c r="P36" i="31" s="1"/>
  <c r="R36" i="31" s="1"/>
  <c r="Q35" i="31"/>
  <c r="P35" i="31" s="1"/>
  <c r="R35" i="31" s="1"/>
  <c r="Q34" i="31"/>
  <c r="P34" i="31" s="1"/>
  <c r="R34" i="31" s="1"/>
  <c r="Q33" i="31"/>
  <c r="P33" i="31" s="1"/>
  <c r="R33" i="31" s="1"/>
  <c r="Q32" i="31"/>
  <c r="P32" i="31" s="1"/>
  <c r="R32" i="31" s="1"/>
  <c r="Q31" i="31"/>
  <c r="P31" i="31" s="1"/>
  <c r="R31" i="31" s="1"/>
  <c r="Q30" i="31"/>
  <c r="P30" i="31" s="1"/>
  <c r="Q29" i="31"/>
  <c r="P29" i="31" s="1"/>
  <c r="R29" i="31" s="1"/>
  <c r="Q28" i="31"/>
  <c r="P28" i="31" s="1"/>
  <c r="R28" i="31" s="1"/>
  <c r="Q27" i="31"/>
  <c r="P27" i="31" s="1"/>
  <c r="R27" i="31" s="1"/>
  <c r="Q26" i="31"/>
  <c r="P26" i="31" s="1"/>
  <c r="R26" i="31" s="1"/>
  <c r="Q25" i="31"/>
  <c r="P25" i="31" s="1"/>
  <c r="R25" i="31" s="1"/>
  <c r="Q24" i="31"/>
  <c r="P24" i="31" s="1"/>
  <c r="R24" i="31" s="1"/>
  <c r="Q23" i="31"/>
  <c r="P23" i="31" s="1"/>
  <c r="R23" i="31" s="1"/>
  <c r="Q22" i="31"/>
  <c r="P22" i="31" s="1"/>
  <c r="R22" i="31" s="1"/>
  <c r="Q21" i="31"/>
  <c r="P21" i="31" s="1"/>
  <c r="R21" i="31" s="1"/>
  <c r="Q20" i="31"/>
  <c r="P20" i="31" s="1"/>
  <c r="R20" i="31" s="1"/>
  <c r="Q19" i="31"/>
  <c r="P19" i="31" s="1"/>
  <c r="R19" i="31" s="1"/>
  <c r="Q18" i="31"/>
  <c r="P18" i="31" s="1"/>
  <c r="R18" i="31" s="1"/>
  <c r="Q17" i="31"/>
  <c r="P17" i="31" s="1"/>
  <c r="R17" i="31" s="1"/>
  <c r="Q16" i="31"/>
  <c r="P16" i="31" s="1"/>
  <c r="R16" i="31" s="1"/>
  <c r="Q15" i="31"/>
  <c r="P15" i="31" s="1"/>
  <c r="R15" i="31" s="1"/>
  <c r="Q14" i="31"/>
  <c r="P14" i="31" s="1"/>
  <c r="R14" i="31" s="1"/>
  <c r="Q13" i="31"/>
  <c r="P13" i="31" s="1"/>
  <c r="R13" i="31" s="1"/>
  <c r="Q12" i="31"/>
  <c r="P12" i="31" s="1"/>
  <c r="R12" i="31" s="1"/>
  <c r="Q8" i="31"/>
  <c r="P8" i="31" s="1"/>
  <c r="R8" i="31" s="1"/>
  <c r="Q9" i="31"/>
  <c r="P9" i="31" s="1"/>
  <c r="R9" i="31" s="1"/>
  <c r="Q10" i="31"/>
  <c r="P10" i="31" s="1"/>
  <c r="R10" i="31" s="1"/>
  <c r="Q11" i="31"/>
  <c r="P11" i="31" s="1"/>
  <c r="R11" i="31" s="1"/>
  <c r="Q7" i="31"/>
  <c r="P7" i="31" s="1"/>
  <c r="R7" i="31" s="1"/>
  <c r="O48" i="31"/>
  <c r="Q35" i="19" l="1"/>
  <c r="L35" i="19"/>
  <c r="N35" i="19"/>
  <c r="O48" i="30"/>
  <c r="O9" i="19"/>
  <c r="M47" i="19" s="1"/>
  <c r="Y1" i="19"/>
  <c r="Y2" i="19"/>
  <c r="B2" i="20"/>
  <c r="J35" i="19" l="1"/>
  <c r="A45" i="30"/>
  <c r="A44" i="33"/>
  <c r="A36" i="33"/>
  <c r="A28" i="33"/>
  <c r="A20" i="33"/>
  <c r="A12" i="33"/>
  <c r="A43" i="33"/>
  <c r="A35" i="33"/>
  <c r="A27" i="33"/>
  <c r="A19" i="33"/>
  <c r="A11" i="33"/>
  <c r="A17" i="33"/>
  <c r="A42" i="33"/>
  <c r="A34" i="33"/>
  <c r="A26" i="33"/>
  <c r="A18" i="33"/>
  <c r="A10" i="33"/>
  <c r="A40" i="33"/>
  <c r="A32" i="33"/>
  <c r="A24" i="33"/>
  <c r="A16" i="33"/>
  <c r="A8" i="33"/>
  <c r="A25" i="33"/>
  <c r="A39" i="33"/>
  <c r="A31" i="33"/>
  <c r="A23" i="33"/>
  <c r="A15" i="33"/>
  <c r="A7" i="33"/>
  <c r="A41" i="33"/>
  <c r="A38" i="33"/>
  <c r="A30" i="33"/>
  <c r="A22" i="33"/>
  <c r="A14" i="33"/>
  <c r="A6" i="33"/>
  <c r="A33" i="33"/>
  <c r="A37" i="33"/>
  <c r="A29" i="33"/>
  <c r="A21" i="33"/>
  <c r="A13" i="33"/>
  <c r="A5" i="33"/>
  <c r="A9" i="33"/>
  <c r="A10" i="30"/>
  <c r="A18" i="30"/>
  <c r="A26" i="30"/>
  <c r="A34" i="30"/>
  <c r="A42" i="30"/>
  <c r="A11" i="30"/>
  <c r="A19" i="30"/>
  <c r="A27" i="30"/>
  <c r="A35" i="30"/>
  <c r="A43" i="30"/>
  <c r="A12" i="30"/>
  <c r="A20" i="30"/>
  <c r="A28" i="30"/>
  <c r="A36" i="30"/>
  <c r="A44" i="30"/>
  <c r="A13" i="30"/>
  <c r="A21" i="30"/>
  <c r="A29" i="30"/>
  <c r="A37" i="30"/>
  <c r="A39" i="31"/>
  <c r="A31" i="31"/>
  <c r="A23" i="31"/>
  <c r="A15" i="31"/>
  <c r="A7" i="31"/>
  <c r="C7" i="31" s="1"/>
  <c r="A46" i="31"/>
  <c r="A38" i="31"/>
  <c r="A30" i="31"/>
  <c r="A22" i="31"/>
  <c r="A14" i="31"/>
  <c r="A45" i="31"/>
  <c r="A37" i="31"/>
  <c r="A29" i="31"/>
  <c r="A21" i="31"/>
  <c r="A13" i="31"/>
  <c r="A44" i="31"/>
  <c r="A36" i="31"/>
  <c r="A28" i="31"/>
  <c r="A20" i="31"/>
  <c r="A12" i="31"/>
  <c r="A41" i="31"/>
  <c r="A17" i="31"/>
  <c r="A43" i="31"/>
  <c r="A35" i="31"/>
  <c r="A27" i="31"/>
  <c r="A19" i="31"/>
  <c r="A11" i="31"/>
  <c r="A25" i="31"/>
  <c r="A42" i="31"/>
  <c r="A34" i="31"/>
  <c r="A26" i="31"/>
  <c r="A18" i="31"/>
  <c r="A10" i="31"/>
  <c r="A33" i="31"/>
  <c r="A9" i="31"/>
  <c r="A40" i="31"/>
  <c r="A32" i="31"/>
  <c r="A24" i="31"/>
  <c r="A16" i="31"/>
  <c r="A8" i="31"/>
  <c r="A14" i="30"/>
  <c r="A22" i="30"/>
  <c r="A30" i="30"/>
  <c r="A38" i="30"/>
  <c r="A46" i="30"/>
  <c r="A7" i="30"/>
  <c r="A15" i="30"/>
  <c r="A23" i="30"/>
  <c r="A31" i="30"/>
  <c r="A39" i="30"/>
  <c r="A8" i="30"/>
  <c r="A16" i="30"/>
  <c r="A24" i="30"/>
  <c r="A32" i="30"/>
  <c r="A40" i="30"/>
  <c r="A9" i="30"/>
  <c r="A17" i="30"/>
  <c r="A25" i="30"/>
  <c r="A33" i="30"/>
  <c r="A41" i="30"/>
  <c r="D12" i="33" l="1"/>
  <c r="E12" i="33" s="1"/>
  <c r="D7" i="31"/>
  <c r="E7" i="31" s="1"/>
  <c r="F5" i="33" s="1"/>
  <c r="C15" i="31"/>
  <c r="D15" i="31" s="1"/>
  <c r="E15" i="31" s="1"/>
  <c r="C14" i="31"/>
  <c r="D14" i="31" s="1"/>
  <c r="E14" i="31" s="1"/>
  <c r="D9" i="33"/>
  <c r="E9" i="33" s="1"/>
  <c r="H15" i="31" l="1"/>
  <c r="F13" i="33"/>
  <c r="H14" i="31"/>
  <c r="F12" i="33"/>
  <c r="I12" i="33" s="1"/>
  <c r="H7" i="31"/>
  <c r="C28" i="31"/>
  <c r="D28" i="31" s="1"/>
  <c r="E28" i="31" s="1"/>
  <c r="D42" i="33"/>
  <c r="E42" i="33" s="1"/>
  <c r="C21" i="30"/>
  <c r="D21" i="30" s="1"/>
  <c r="E21" i="30" s="1"/>
  <c r="H21" i="30" s="1"/>
  <c r="C44" i="30"/>
  <c r="D44" i="30" s="1"/>
  <c r="E44" i="30" s="1"/>
  <c r="H44" i="30" s="1"/>
  <c r="C12" i="31"/>
  <c r="D12" i="31" s="1"/>
  <c r="E12" i="31" s="1"/>
  <c r="C41" i="30"/>
  <c r="D41" i="30" s="1"/>
  <c r="E41" i="30" s="1"/>
  <c r="H41" i="30" s="1"/>
  <c r="C27" i="31"/>
  <c r="D27" i="31" s="1"/>
  <c r="E27" i="31" s="1"/>
  <c r="C46" i="31"/>
  <c r="D46" i="31" s="1"/>
  <c r="E46" i="31" s="1"/>
  <c r="D34" i="33"/>
  <c r="E34" i="33" s="1"/>
  <c r="C40" i="31"/>
  <c r="D40" i="31" s="1"/>
  <c r="E40" i="31" s="1"/>
  <c r="C19" i="31"/>
  <c r="D19" i="31" s="1"/>
  <c r="E19" i="31" s="1"/>
  <c r="C38" i="31"/>
  <c r="D38" i="31" s="1"/>
  <c r="E38" i="31" s="1"/>
  <c r="D26" i="33"/>
  <c r="E26" i="33" s="1"/>
  <c r="C38" i="30"/>
  <c r="D38" i="30" s="1"/>
  <c r="E38" i="30" s="1"/>
  <c r="H38" i="30" s="1"/>
  <c r="C11" i="31"/>
  <c r="D11" i="31" s="1"/>
  <c r="E11" i="31" s="1"/>
  <c r="C30" i="31"/>
  <c r="D30" i="31" s="1"/>
  <c r="C27" i="30"/>
  <c r="D27" i="30" s="1"/>
  <c r="E27" i="30" s="1"/>
  <c r="H27" i="30" s="1"/>
  <c r="D20" i="33"/>
  <c r="E20" i="33" s="1"/>
  <c r="C37" i="31"/>
  <c r="D37" i="31" s="1"/>
  <c r="E37" i="31" s="1"/>
  <c r="C36" i="31"/>
  <c r="D36" i="31" s="1"/>
  <c r="E36" i="31" s="1"/>
  <c r="C29" i="30"/>
  <c r="D29" i="30" s="1"/>
  <c r="E29" i="30" s="1"/>
  <c r="H29" i="30" s="1"/>
  <c r="C24" i="30"/>
  <c r="D24" i="30" s="1"/>
  <c r="E24" i="30" s="1"/>
  <c r="H24" i="30" s="1"/>
  <c r="C43" i="30"/>
  <c r="D43" i="30" s="1"/>
  <c r="E43" i="30" s="1"/>
  <c r="H43" i="30" s="1"/>
  <c r="C25" i="31"/>
  <c r="D25" i="31" s="1"/>
  <c r="E25" i="31" s="1"/>
  <c r="D18" i="33"/>
  <c r="E18" i="33" s="1"/>
  <c r="C45" i="31"/>
  <c r="D45" i="31" s="1"/>
  <c r="E45" i="31" s="1"/>
  <c r="C12" i="30"/>
  <c r="D12" i="30" s="1"/>
  <c r="E12" i="30" s="1"/>
  <c r="H12" i="30" s="1"/>
  <c r="D14" i="33"/>
  <c r="E14" i="33" s="1"/>
  <c r="D22" i="33"/>
  <c r="E22" i="33" s="1"/>
  <c r="C46" i="30"/>
  <c r="D46" i="30" s="1"/>
  <c r="E46" i="30" s="1"/>
  <c r="H46" i="30" s="1"/>
  <c r="C39" i="31"/>
  <c r="D39" i="31" s="1"/>
  <c r="E39" i="31" s="1"/>
  <c r="C10" i="30"/>
  <c r="D10" i="30" s="1"/>
  <c r="E10" i="30" s="1"/>
  <c r="H10" i="30" s="1"/>
  <c r="C19" i="30"/>
  <c r="D19" i="30" s="1"/>
  <c r="E19" i="30" s="1"/>
  <c r="H19" i="30" s="1"/>
  <c r="C32" i="30"/>
  <c r="D32" i="30" s="1"/>
  <c r="E32" i="30" s="1"/>
  <c r="H32" i="30" s="1"/>
  <c r="C31" i="31"/>
  <c r="D31" i="31" s="1"/>
  <c r="E31" i="31" s="1"/>
  <c r="C20" i="31"/>
  <c r="D20" i="31" s="1"/>
  <c r="E20" i="31" s="1"/>
  <c r="C22" i="31"/>
  <c r="D22" i="31" s="1"/>
  <c r="E22" i="31" s="1"/>
  <c r="C18" i="30"/>
  <c r="D18" i="30" s="1"/>
  <c r="E18" i="30" s="1"/>
  <c r="H18" i="30" s="1"/>
  <c r="D5" i="33"/>
  <c r="E5" i="33" s="1"/>
  <c r="C40" i="30"/>
  <c r="D40" i="30" s="1"/>
  <c r="E40" i="30" s="1"/>
  <c r="H40" i="30" s="1"/>
  <c r="C23" i="31"/>
  <c r="D23" i="31" s="1"/>
  <c r="E23" i="31" s="1"/>
  <c r="C26" i="30"/>
  <c r="D26" i="30" s="1"/>
  <c r="E26" i="30" s="1"/>
  <c r="H26" i="30" s="1"/>
  <c r="D31" i="33"/>
  <c r="E31" i="33" s="1"/>
  <c r="C9" i="30"/>
  <c r="D9" i="30" s="1"/>
  <c r="E9" i="30" s="1"/>
  <c r="H9" i="30" s="1"/>
  <c r="C32" i="31"/>
  <c r="D32" i="31" s="1"/>
  <c r="E32" i="31" s="1"/>
  <c r="C20" i="30"/>
  <c r="D20" i="30" s="1"/>
  <c r="E20" i="30" s="1"/>
  <c r="H20" i="30" s="1"/>
  <c r="D6" i="33"/>
  <c r="E6" i="33" s="1"/>
  <c r="D35" i="33"/>
  <c r="E35" i="33" s="1"/>
  <c r="C7" i="30"/>
  <c r="D7" i="30" s="1"/>
  <c r="E7" i="30" s="1"/>
  <c r="C28" i="30"/>
  <c r="D28" i="30" s="1"/>
  <c r="E28" i="30" s="1"/>
  <c r="H28" i="30" s="1"/>
  <c r="D33" i="33"/>
  <c r="E33" i="33" s="1"/>
  <c r="C33" i="30"/>
  <c r="D33" i="30" s="1"/>
  <c r="E33" i="30" s="1"/>
  <c r="H33" i="30" s="1"/>
  <c r="D39" i="33"/>
  <c r="E39" i="33" s="1"/>
  <c r="C15" i="30"/>
  <c r="D15" i="30" s="1"/>
  <c r="E15" i="30" s="1"/>
  <c r="H15" i="30" s="1"/>
  <c r="C36" i="30"/>
  <c r="D36" i="30" s="1"/>
  <c r="E36" i="30" s="1"/>
  <c r="H36" i="30" s="1"/>
  <c r="D37" i="33"/>
  <c r="E37" i="33" s="1"/>
  <c r="D10" i="33"/>
  <c r="E10" i="33" s="1"/>
  <c r="C23" i="30"/>
  <c r="D23" i="30" s="1"/>
  <c r="E23" i="30" s="1"/>
  <c r="H23" i="30" s="1"/>
  <c r="C42" i="31"/>
  <c r="D42" i="31" s="1"/>
  <c r="E42" i="31" s="1"/>
  <c r="C34" i="30"/>
  <c r="D34" i="30" s="1"/>
  <c r="E34" i="30" s="1"/>
  <c r="H34" i="30" s="1"/>
  <c r="D23" i="33"/>
  <c r="E23" i="33" s="1"/>
  <c r="C17" i="30"/>
  <c r="D17" i="30" s="1"/>
  <c r="E17" i="30" s="1"/>
  <c r="H17" i="30" s="1"/>
  <c r="C24" i="31"/>
  <c r="D24" i="31" s="1"/>
  <c r="C42" i="30"/>
  <c r="D42" i="30" s="1"/>
  <c r="E42" i="30" s="1"/>
  <c r="H42" i="30" s="1"/>
  <c r="D15" i="33"/>
  <c r="E15" i="33" s="1"/>
  <c r="C25" i="30"/>
  <c r="D25" i="30" s="1"/>
  <c r="E25" i="30" s="1"/>
  <c r="H25" i="30" s="1"/>
  <c r="C16" i="31"/>
  <c r="D16" i="31" s="1"/>
  <c r="E16" i="31" s="1"/>
  <c r="C11" i="30"/>
  <c r="D11" i="30" s="1"/>
  <c r="E11" i="30" s="1"/>
  <c r="H11" i="30" s="1"/>
  <c r="C37" i="30"/>
  <c r="D37" i="30" s="1"/>
  <c r="E37" i="30" s="1"/>
  <c r="H37" i="30" s="1"/>
  <c r="C16" i="30"/>
  <c r="D16" i="30" s="1"/>
  <c r="E16" i="30" s="1"/>
  <c r="H16" i="30" s="1"/>
  <c r="D7" i="33"/>
  <c r="E7" i="33" s="1"/>
  <c r="D27" i="33"/>
  <c r="E27" i="33" s="1"/>
  <c r="C8" i="31"/>
  <c r="D8" i="31" s="1"/>
  <c r="E8" i="31" s="1"/>
  <c r="C41" i="31"/>
  <c r="D41" i="31" s="1"/>
  <c r="E41" i="31" s="1"/>
  <c r="D29" i="33"/>
  <c r="E29" i="33" s="1"/>
  <c r="D40" i="33"/>
  <c r="E40" i="33" s="1"/>
  <c r="C31" i="30"/>
  <c r="D31" i="30" s="1"/>
  <c r="E31" i="30" s="1"/>
  <c r="H31" i="30" s="1"/>
  <c r="C34" i="31"/>
  <c r="D34" i="31" s="1"/>
  <c r="E34" i="31" s="1"/>
  <c r="D21" i="33"/>
  <c r="E21" i="33" s="1"/>
  <c r="D32" i="33"/>
  <c r="E32" i="33" s="1"/>
  <c r="C39" i="30"/>
  <c r="D39" i="30" s="1"/>
  <c r="E39" i="30" s="1"/>
  <c r="H39" i="30" s="1"/>
  <c r="C26" i="31"/>
  <c r="D26" i="31" s="1"/>
  <c r="E26" i="31" s="1"/>
  <c r="D13" i="33"/>
  <c r="E13" i="33" s="1"/>
  <c r="I13" i="33" s="1"/>
  <c r="D24" i="33"/>
  <c r="E24" i="33" s="1"/>
  <c r="C8" i="30"/>
  <c r="D8" i="30" s="1"/>
  <c r="E8" i="30" s="1"/>
  <c r="H8" i="30" s="1"/>
  <c r="C35" i="30"/>
  <c r="D35" i="30" s="1"/>
  <c r="E35" i="30" s="1"/>
  <c r="H35" i="30" s="1"/>
  <c r="C45" i="30"/>
  <c r="D45" i="30" s="1"/>
  <c r="E45" i="30" s="1"/>
  <c r="H45" i="30" s="1"/>
  <c r="C18" i="31"/>
  <c r="D18" i="31" s="1"/>
  <c r="E18" i="31" s="1"/>
  <c r="C29" i="31"/>
  <c r="D29" i="31" s="1"/>
  <c r="E29" i="31" s="1"/>
  <c r="D41" i="33"/>
  <c r="E41" i="33" s="1"/>
  <c r="D19" i="33"/>
  <c r="E19" i="33" s="1"/>
  <c r="C14" i="30"/>
  <c r="D14" i="30" s="1"/>
  <c r="E14" i="30" s="1"/>
  <c r="H14" i="30" s="1"/>
  <c r="C17" i="31"/>
  <c r="D17" i="31" s="1"/>
  <c r="E17" i="31" s="1"/>
  <c r="D38" i="33"/>
  <c r="E38" i="33" s="1"/>
  <c r="D11" i="33"/>
  <c r="E11" i="33" s="1"/>
  <c r="C22" i="30"/>
  <c r="D22" i="30" s="1"/>
  <c r="E22" i="30" s="1"/>
  <c r="H22" i="30" s="1"/>
  <c r="C43" i="31"/>
  <c r="D43" i="31" s="1"/>
  <c r="E43" i="31" s="1"/>
  <c r="D30" i="33"/>
  <c r="E30" i="33" s="1"/>
  <c r="D17" i="33"/>
  <c r="E17" i="33" s="1"/>
  <c r="C30" i="30"/>
  <c r="D30" i="30" s="1"/>
  <c r="E30" i="30" s="1"/>
  <c r="H30" i="30" s="1"/>
  <c r="C35" i="31"/>
  <c r="D35" i="31" s="1"/>
  <c r="E35" i="31" s="1"/>
  <c r="D43" i="33"/>
  <c r="E43" i="33" s="1"/>
  <c r="D16" i="33"/>
  <c r="E16" i="33" s="1"/>
  <c r="D44" i="33"/>
  <c r="E44" i="33" s="1"/>
  <c r="C10" i="31"/>
  <c r="D10" i="31" s="1"/>
  <c r="E10" i="31" s="1"/>
  <c r="C21" i="31"/>
  <c r="D21" i="31" s="1"/>
  <c r="E21" i="31" s="1"/>
  <c r="D8" i="33"/>
  <c r="E8" i="33" s="1"/>
  <c r="D36" i="33"/>
  <c r="E36" i="33" s="1"/>
  <c r="C33" i="31"/>
  <c r="D33" i="31" s="1"/>
  <c r="E33" i="31" s="1"/>
  <c r="C13" i="31"/>
  <c r="D13" i="31" s="1"/>
  <c r="E13" i="31" s="1"/>
  <c r="D25" i="33"/>
  <c r="E25" i="33" s="1"/>
  <c r="D28" i="33"/>
  <c r="E28" i="33" s="1"/>
  <c r="C9" i="31"/>
  <c r="D9" i="31" s="1"/>
  <c r="E9" i="31" s="1"/>
  <c r="C44" i="31"/>
  <c r="D44" i="31" s="1"/>
  <c r="E44" i="31" s="1"/>
  <c r="C13" i="30"/>
  <c r="D13" i="30" s="1"/>
  <c r="E13" i="30" s="1"/>
  <c r="H13" i="30" s="1"/>
  <c r="BL40" i="21"/>
  <c r="M57" i="19"/>
  <c r="H44" i="31" l="1"/>
  <c r="F42" i="33"/>
  <c r="I42" i="33" s="1"/>
  <c r="H9" i="31"/>
  <c r="F7" i="33"/>
  <c r="I7" i="33" s="1"/>
  <c r="H13" i="31"/>
  <c r="F11" i="33"/>
  <c r="I11" i="33" s="1"/>
  <c r="H33" i="31"/>
  <c r="F31" i="33"/>
  <c r="I31" i="33" s="1"/>
  <c r="H21" i="31"/>
  <c r="F19" i="33"/>
  <c r="I19" i="33" s="1"/>
  <c r="H10" i="31"/>
  <c r="F8" i="33"/>
  <c r="I8" i="33" s="1"/>
  <c r="H35" i="31"/>
  <c r="F33" i="33"/>
  <c r="I33" i="33" s="1"/>
  <c r="H43" i="31"/>
  <c r="F41" i="33"/>
  <c r="I41" i="33" s="1"/>
  <c r="H17" i="31"/>
  <c r="F15" i="33"/>
  <c r="I15" i="33" s="1"/>
  <c r="H29" i="31"/>
  <c r="F27" i="33"/>
  <c r="I27" i="33" s="1"/>
  <c r="H18" i="31"/>
  <c r="F16" i="33"/>
  <c r="I16" i="33" s="1"/>
  <c r="H26" i="31"/>
  <c r="F24" i="33"/>
  <c r="I24" i="33" s="1"/>
  <c r="H34" i="31"/>
  <c r="F32" i="33"/>
  <c r="I32" i="33" s="1"/>
  <c r="H41" i="31"/>
  <c r="F39" i="33"/>
  <c r="I39" i="33" s="1"/>
  <c r="H8" i="31"/>
  <c r="F6" i="33"/>
  <c r="I6" i="33" s="1"/>
  <c r="H16" i="31"/>
  <c r="F14" i="33"/>
  <c r="I14" i="33" s="1"/>
  <c r="H42" i="31"/>
  <c r="F40" i="33"/>
  <c r="I40" i="33" s="1"/>
  <c r="H32" i="31"/>
  <c r="F30" i="33"/>
  <c r="I30" i="33" s="1"/>
  <c r="H23" i="31"/>
  <c r="F21" i="33"/>
  <c r="I21" i="33" s="1"/>
  <c r="H22" i="31"/>
  <c r="F20" i="33"/>
  <c r="I20" i="33" s="1"/>
  <c r="H20" i="31"/>
  <c r="F18" i="33"/>
  <c r="I18" i="33" s="1"/>
  <c r="H31" i="31"/>
  <c r="F29" i="33"/>
  <c r="I29" i="33" s="1"/>
  <c r="H39" i="31"/>
  <c r="F37" i="33"/>
  <c r="I37" i="33" s="1"/>
  <c r="H45" i="31"/>
  <c r="F43" i="33"/>
  <c r="I43" i="33" s="1"/>
  <c r="H36" i="31"/>
  <c r="F34" i="33"/>
  <c r="I34" i="33" s="1"/>
  <c r="H37" i="31"/>
  <c r="F35" i="33"/>
  <c r="I35" i="33" s="1"/>
  <c r="H11" i="31"/>
  <c r="F9" i="33"/>
  <c r="I9" i="33" s="1"/>
  <c r="H38" i="31"/>
  <c r="F36" i="33"/>
  <c r="I36" i="33" s="1"/>
  <c r="H19" i="31"/>
  <c r="F17" i="33"/>
  <c r="I17" i="33" s="1"/>
  <c r="H40" i="31"/>
  <c r="F38" i="33"/>
  <c r="I38" i="33" s="1"/>
  <c r="H46" i="31"/>
  <c r="F44" i="33"/>
  <c r="I44" i="33" s="1"/>
  <c r="H27" i="31"/>
  <c r="F25" i="33"/>
  <c r="I25" i="33" s="1"/>
  <c r="H12" i="31"/>
  <c r="F10" i="33"/>
  <c r="I10" i="33" s="1"/>
  <c r="H28" i="31"/>
  <c r="F26" i="33"/>
  <c r="I26" i="33" s="1"/>
  <c r="E24" i="31"/>
  <c r="E30" i="31"/>
  <c r="H47" i="31"/>
  <c r="I45" i="33" s="1"/>
  <c r="H48" i="30"/>
  <c r="H49" i="30"/>
  <c r="H7" i="30"/>
  <c r="I5" i="33"/>
  <c r="BG8" i="21"/>
  <c r="BG9" i="21"/>
  <c r="BG10" i="21"/>
  <c r="BG11" i="21"/>
  <c r="BG12" i="21"/>
  <c r="BG13" i="21"/>
  <c r="BG14" i="21"/>
  <c r="BG15" i="21"/>
  <c r="BG16" i="21"/>
  <c r="BG17" i="21"/>
  <c r="BG18" i="21"/>
  <c r="BG19" i="21"/>
  <c r="BG20" i="21"/>
  <c r="BG21" i="21"/>
  <c r="BG22" i="21"/>
  <c r="BG23" i="21"/>
  <c r="BG24" i="21"/>
  <c r="BG25" i="21"/>
  <c r="BG26" i="21"/>
  <c r="BG27" i="21"/>
  <c r="BG28" i="21"/>
  <c r="BG29" i="21"/>
  <c r="BG30" i="21"/>
  <c r="BG31" i="21"/>
  <c r="BG32" i="21"/>
  <c r="BG33" i="21"/>
  <c r="BG34" i="21"/>
  <c r="BG35" i="21"/>
  <c r="BG36" i="21"/>
  <c r="BG37" i="21"/>
  <c r="BG38" i="21"/>
  <c r="BG39" i="21"/>
  <c r="BG40" i="21"/>
  <c r="BG41" i="21"/>
  <c r="BG42" i="21"/>
  <c r="BG43" i="21"/>
  <c r="BG44" i="21"/>
  <c r="BG45" i="21"/>
  <c r="BG46" i="21"/>
  <c r="BG7" i="21"/>
  <c r="X10" i="19"/>
  <c r="AJ46" i="21"/>
  <c r="O48" i="21"/>
  <c r="BG6" i="21"/>
  <c r="M5" i="20"/>
  <c r="M6" i="20"/>
  <c r="M7" i="20"/>
  <c r="M8" i="20"/>
  <c r="M9" i="20"/>
  <c r="M10" i="20"/>
  <c r="M11" i="20"/>
  <c r="M4" i="20"/>
  <c r="H30" i="31" l="1"/>
  <c r="F28" i="33"/>
  <c r="I28" i="33" s="1"/>
  <c r="H25" i="31"/>
  <c r="F23" i="33"/>
  <c r="I23" i="33" s="1"/>
  <c r="H24" i="31"/>
  <c r="F22" i="33"/>
  <c r="H49" i="31"/>
  <c r="H48" i="31"/>
  <c r="H47" i="30"/>
  <c r="BH14" i="21"/>
  <c r="BI14" i="21" s="1"/>
  <c r="BH22" i="21"/>
  <c r="BI22" i="21" s="1"/>
  <c r="BH30" i="21"/>
  <c r="BI30" i="21" s="1"/>
  <c r="BH38" i="21"/>
  <c r="BI38" i="21" s="1"/>
  <c r="BH46" i="21"/>
  <c r="BI46" i="21" s="1"/>
  <c r="BH29" i="21"/>
  <c r="BI29" i="21" s="1"/>
  <c r="BH37" i="21"/>
  <c r="BI37" i="21" s="1"/>
  <c r="BH45" i="21"/>
  <c r="BI45" i="21" s="1"/>
  <c r="BH7" i="21"/>
  <c r="BI7" i="21" s="1"/>
  <c r="BH15" i="21"/>
  <c r="BI15" i="21" s="1"/>
  <c r="BH23" i="21"/>
  <c r="BI23" i="21" s="1"/>
  <c r="BH31" i="21"/>
  <c r="BI31" i="21" s="1"/>
  <c r="BH39" i="21"/>
  <c r="BI39" i="21" s="1"/>
  <c r="BH32" i="21"/>
  <c r="BI32" i="21" s="1"/>
  <c r="BH9" i="21"/>
  <c r="BI9" i="21" s="1"/>
  <c r="BH17" i="21"/>
  <c r="BI17" i="21" s="1"/>
  <c r="BH25" i="21"/>
  <c r="BI25" i="21" s="1"/>
  <c r="BH33" i="21"/>
  <c r="BI33" i="21" s="1"/>
  <c r="BH41" i="21"/>
  <c r="BI41" i="21" s="1"/>
  <c r="BH13" i="21"/>
  <c r="BI13" i="21" s="1"/>
  <c r="BH16" i="21"/>
  <c r="BI16" i="21" s="1"/>
  <c r="BH40" i="21"/>
  <c r="BI40" i="21" s="1"/>
  <c r="BH10" i="21"/>
  <c r="BI10" i="21" s="1"/>
  <c r="BH18" i="21"/>
  <c r="BI18" i="21" s="1"/>
  <c r="BH26" i="21"/>
  <c r="BI26" i="21" s="1"/>
  <c r="BH34" i="21"/>
  <c r="BI34" i="21" s="1"/>
  <c r="BH42" i="21"/>
  <c r="BI42" i="21" s="1"/>
  <c r="BH8" i="21"/>
  <c r="BI8" i="21" s="1"/>
  <c r="BH11" i="21"/>
  <c r="BI11" i="21" s="1"/>
  <c r="BH19" i="21"/>
  <c r="BI19" i="21" s="1"/>
  <c r="BH27" i="21"/>
  <c r="BI27" i="21" s="1"/>
  <c r="BH35" i="21"/>
  <c r="BI35" i="21" s="1"/>
  <c r="BH43" i="21"/>
  <c r="BI43" i="21" s="1"/>
  <c r="BH21" i="21"/>
  <c r="BI21" i="21" s="1"/>
  <c r="BH24" i="21"/>
  <c r="BI24" i="21" s="1"/>
  <c r="BH12" i="21"/>
  <c r="BI12" i="21" s="1"/>
  <c r="BH20" i="21"/>
  <c r="BI20" i="21" s="1"/>
  <c r="BH28" i="21"/>
  <c r="BI28" i="21" s="1"/>
  <c r="BH36" i="21"/>
  <c r="BI36" i="21" s="1"/>
  <c r="BH44" i="21"/>
  <c r="BI44" i="21" s="1"/>
  <c r="BA3" i="21"/>
  <c r="AO3" i="21"/>
  <c r="AY8" i="21"/>
  <c r="AZ8" i="21" s="1"/>
  <c r="AY9" i="21"/>
  <c r="AZ9" i="21" s="1"/>
  <c r="AY10" i="21"/>
  <c r="AZ10" i="21" s="1"/>
  <c r="AY11" i="21"/>
  <c r="AZ11" i="21" s="1"/>
  <c r="AY12" i="21"/>
  <c r="AZ12" i="21" s="1"/>
  <c r="AY13" i="21"/>
  <c r="AZ13" i="21" s="1"/>
  <c r="AY14" i="21"/>
  <c r="AZ14" i="21" s="1"/>
  <c r="AY15" i="21"/>
  <c r="AZ15" i="21" s="1"/>
  <c r="AY16" i="21"/>
  <c r="AZ16" i="21" s="1"/>
  <c r="AY17" i="21"/>
  <c r="AZ17" i="21" s="1"/>
  <c r="AY18" i="21"/>
  <c r="AZ18" i="21" s="1"/>
  <c r="AY19" i="21"/>
  <c r="AZ19" i="21" s="1"/>
  <c r="AY20" i="21"/>
  <c r="AZ20" i="21" s="1"/>
  <c r="AY21" i="21"/>
  <c r="AZ21" i="21" s="1"/>
  <c r="AY22" i="21"/>
  <c r="AZ22" i="21" s="1"/>
  <c r="AY23" i="21"/>
  <c r="AZ23" i="21" s="1"/>
  <c r="AY24" i="21"/>
  <c r="AZ24" i="21" s="1"/>
  <c r="AY25" i="21"/>
  <c r="AZ25" i="21" s="1"/>
  <c r="AY26" i="21"/>
  <c r="AZ26" i="21" s="1"/>
  <c r="AY27" i="21"/>
  <c r="AZ27" i="21" s="1"/>
  <c r="AY28" i="21"/>
  <c r="AZ28" i="21" s="1"/>
  <c r="AY29" i="21"/>
  <c r="AZ29" i="21" s="1"/>
  <c r="AY30" i="21"/>
  <c r="AZ30" i="21" s="1"/>
  <c r="AY31" i="21"/>
  <c r="AZ31" i="21" s="1"/>
  <c r="AY32" i="21"/>
  <c r="AZ32" i="21" s="1"/>
  <c r="AY33" i="21"/>
  <c r="AZ33" i="21" s="1"/>
  <c r="AY34" i="21"/>
  <c r="AZ34" i="21" s="1"/>
  <c r="AY35" i="21"/>
  <c r="AZ35" i="21" s="1"/>
  <c r="AY36" i="21"/>
  <c r="AZ36" i="21" s="1"/>
  <c r="AY37" i="21"/>
  <c r="AZ37" i="21" s="1"/>
  <c r="AY38" i="21"/>
  <c r="AZ38" i="21" s="1"/>
  <c r="AY39" i="21"/>
  <c r="AZ39" i="21" s="1"/>
  <c r="AY40" i="21"/>
  <c r="AZ40" i="21" s="1"/>
  <c r="AY41" i="21"/>
  <c r="AZ41" i="21" s="1"/>
  <c r="AY42" i="21"/>
  <c r="AZ42" i="21" s="1"/>
  <c r="AY43" i="21"/>
  <c r="AZ43" i="21" s="1"/>
  <c r="AY44" i="21"/>
  <c r="AZ44" i="21" s="1"/>
  <c r="AY45" i="21"/>
  <c r="AZ45" i="21" s="1"/>
  <c r="AY46" i="21"/>
  <c r="AZ46" i="21" s="1"/>
  <c r="AY7" i="21"/>
  <c r="AZ7" i="21" s="1"/>
  <c r="AR8" i="21"/>
  <c r="AS8" i="21" s="1"/>
  <c r="AR9" i="21"/>
  <c r="AS9" i="21" s="1"/>
  <c r="AR10" i="21"/>
  <c r="AS10" i="21" s="1"/>
  <c r="AR11" i="21"/>
  <c r="AS11" i="21" s="1"/>
  <c r="AR12" i="21"/>
  <c r="AS12" i="21" s="1"/>
  <c r="AR13" i="21"/>
  <c r="AS13" i="21" s="1"/>
  <c r="AR14" i="21"/>
  <c r="AS14" i="21" s="1"/>
  <c r="AR15" i="21"/>
  <c r="AS15" i="21" s="1"/>
  <c r="AR16" i="21"/>
  <c r="AS16" i="21" s="1"/>
  <c r="AR17" i="21"/>
  <c r="AS17" i="21" s="1"/>
  <c r="AR18" i="21"/>
  <c r="AS18" i="21" s="1"/>
  <c r="AR19" i="21"/>
  <c r="AS19" i="21" s="1"/>
  <c r="AR20" i="21"/>
  <c r="AS20" i="21" s="1"/>
  <c r="AR21" i="21"/>
  <c r="AS21" i="21" s="1"/>
  <c r="AR22" i="21"/>
  <c r="AS22" i="21" s="1"/>
  <c r="AR23" i="21"/>
  <c r="AS23" i="21" s="1"/>
  <c r="AR24" i="21"/>
  <c r="AS24" i="21" s="1"/>
  <c r="AR25" i="21"/>
  <c r="AS25" i="21" s="1"/>
  <c r="AR26" i="21"/>
  <c r="AS26" i="21" s="1"/>
  <c r="AR27" i="21"/>
  <c r="AS27" i="21" s="1"/>
  <c r="AR28" i="21"/>
  <c r="AS28" i="21" s="1"/>
  <c r="AR29" i="21"/>
  <c r="AS29" i="21" s="1"/>
  <c r="AR30" i="21"/>
  <c r="AS30" i="21" s="1"/>
  <c r="AR31" i="21"/>
  <c r="AS31" i="21" s="1"/>
  <c r="AR32" i="21"/>
  <c r="AS32" i="21" s="1"/>
  <c r="AR33" i="21"/>
  <c r="AS33" i="21" s="1"/>
  <c r="AR34" i="21"/>
  <c r="AS34" i="21" s="1"/>
  <c r="AR35" i="21"/>
  <c r="AS35" i="21" s="1"/>
  <c r="AR36" i="21"/>
  <c r="AS36" i="21" s="1"/>
  <c r="AR37" i="21"/>
  <c r="AS37" i="21" s="1"/>
  <c r="AR38" i="21"/>
  <c r="AS38" i="21" s="1"/>
  <c r="AR39" i="21"/>
  <c r="AS39" i="21" s="1"/>
  <c r="AR40" i="21"/>
  <c r="AS40" i="21" s="1"/>
  <c r="AR41" i="21"/>
  <c r="AS41" i="21" s="1"/>
  <c r="AR42" i="21"/>
  <c r="AS42" i="21" s="1"/>
  <c r="AR43" i="21"/>
  <c r="AS43" i="21" s="1"/>
  <c r="AR44" i="21"/>
  <c r="AS44" i="21" s="1"/>
  <c r="AR45" i="21"/>
  <c r="AS45" i="21" s="1"/>
  <c r="AR46" i="21"/>
  <c r="AS46" i="21" s="1"/>
  <c r="AR7" i="21"/>
  <c r="AS7" i="21" s="1"/>
  <c r="AJ7" i="21"/>
  <c r="AM7" i="21" s="1"/>
  <c r="AN7" i="21" s="1"/>
  <c r="AJ8" i="21"/>
  <c r="AM8" i="21" s="1"/>
  <c r="AN8" i="21" s="1"/>
  <c r="AJ9" i="21"/>
  <c r="AM9" i="21" s="1"/>
  <c r="AN9" i="21" s="1"/>
  <c r="AJ10" i="21"/>
  <c r="AM10" i="21" s="1"/>
  <c r="AN10" i="21" s="1"/>
  <c r="AJ11" i="21"/>
  <c r="AM11" i="21" s="1"/>
  <c r="AN11" i="21" s="1"/>
  <c r="AJ12" i="21"/>
  <c r="AM12" i="21" s="1"/>
  <c r="AN12" i="21" s="1"/>
  <c r="AJ13" i="21"/>
  <c r="AM13" i="21" s="1"/>
  <c r="AN13" i="21" s="1"/>
  <c r="AJ14" i="21"/>
  <c r="AM14" i="21" s="1"/>
  <c r="AN14" i="21" s="1"/>
  <c r="AJ15" i="21"/>
  <c r="AM15" i="21" s="1"/>
  <c r="AN15" i="21" s="1"/>
  <c r="AJ16" i="21"/>
  <c r="AM16" i="21" s="1"/>
  <c r="AN16" i="21" s="1"/>
  <c r="AJ17" i="21"/>
  <c r="AM17" i="21" s="1"/>
  <c r="AN17" i="21" s="1"/>
  <c r="AJ18" i="21"/>
  <c r="AM18" i="21" s="1"/>
  <c r="AN18" i="21" s="1"/>
  <c r="AJ19" i="21"/>
  <c r="AM19" i="21" s="1"/>
  <c r="AN19" i="21" s="1"/>
  <c r="AJ20" i="21"/>
  <c r="AM20" i="21" s="1"/>
  <c r="AN20" i="21" s="1"/>
  <c r="AJ21" i="21"/>
  <c r="AM21" i="21" s="1"/>
  <c r="AN21" i="21" s="1"/>
  <c r="AJ22" i="21"/>
  <c r="AM22" i="21" s="1"/>
  <c r="AN22" i="21" s="1"/>
  <c r="AJ23" i="21"/>
  <c r="AM23" i="21" s="1"/>
  <c r="AN23" i="21" s="1"/>
  <c r="AJ24" i="21"/>
  <c r="AM24" i="21" s="1"/>
  <c r="AN24" i="21" s="1"/>
  <c r="AJ25" i="21"/>
  <c r="AM25" i="21" s="1"/>
  <c r="AN25" i="21" s="1"/>
  <c r="AJ26" i="21"/>
  <c r="AM26" i="21" s="1"/>
  <c r="AN26" i="21" s="1"/>
  <c r="AJ27" i="21"/>
  <c r="AM27" i="21" s="1"/>
  <c r="AN27" i="21" s="1"/>
  <c r="AJ28" i="21"/>
  <c r="AM28" i="21" s="1"/>
  <c r="AN28" i="21" s="1"/>
  <c r="AJ29" i="21"/>
  <c r="AM29" i="21" s="1"/>
  <c r="AN29" i="21" s="1"/>
  <c r="AJ30" i="21"/>
  <c r="AM30" i="21" s="1"/>
  <c r="AN30" i="21" s="1"/>
  <c r="AJ31" i="21"/>
  <c r="AM31" i="21" s="1"/>
  <c r="AN31" i="21" s="1"/>
  <c r="AJ32" i="21"/>
  <c r="AM32" i="21" s="1"/>
  <c r="AN32" i="21" s="1"/>
  <c r="AJ33" i="21"/>
  <c r="AM33" i="21" s="1"/>
  <c r="AN33" i="21" s="1"/>
  <c r="AJ34" i="21"/>
  <c r="AM34" i="21" s="1"/>
  <c r="AN34" i="21" s="1"/>
  <c r="AJ35" i="21"/>
  <c r="AM35" i="21" s="1"/>
  <c r="AN35" i="21" s="1"/>
  <c r="AJ36" i="21"/>
  <c r="AM36" i="21" s="1"/>
  <c r="AN36" i="21" s="1"/>
  <c r="AJ37" i="21"/>
  <c r="AM37" i="21" s="1"/>
  <c r="AN37" i="21" s="1"/>
  <c r="AJ38" i="21"/>
  <c r="AM38" i="21" s="1"/>
  <c r="AN38" i="21" s="1"/>
  <c r="AJ39" i="21"/>
  <c r="AM39" i="21" s="1"/>
  <c r="AN39" i="21" s="1"/>
  <c r="AJ40" i="21"/>
  <c r="AM40" i="21" s="1"/>
  <c r="AN40" i="21" s="1"/>
  <c r="AJ41" i="21"/>
  <c r="AM41" i="21" s="1"/>
  <c r="AN41" i="21" s="1"/>
  <c r="AJ42" i="21"/>
  <c r="AM42" i="21" s="1"/>
  <c r="AN42" i="21" s="1"/>
  <c r="AJ43" i="21"/>
  <c r="AM43" i="21" s="1"/>
  <c r="AN43" i="21" s="1"/>
  <c r="AJ44" i="21"/>
  <c r="AM44" i="21" s="1"/>
  <c r="AN44" i="21" s="1"/>
  <c r="AJ45" i="21"/>
  <c r="AM45" i="21" s="1"/>
  <c r="AN45" i="21" s="1"/>
  <c r="AM46" i="21"/>
  <c r="AJ6" i="21"/>
  <c r="P2" i="21"/>
  <c r="U2" i="21"/>
  <c r="U1" i="21"/>
  <c r="I47" i="33" l="1"/>
  <c r="I46" i="33"/>
  <c r="I22" i="33"/>
  <c r="AN46" i="21"/>
  <c r="F3" i="21"/>
  <c r="L3" i="21" s="1"/>
  <c r="K2" i="21"/>
  <c r="H2" i="21"/>
  <c r="P1" i="21"/>
  <c r="H1" i="21"/>
  <c r="M51" i="19"/>
  <c r="M61" i="19"/>
  <c r="M63" i="19"/>
  <c r="M43" i="19"/>
  <c r="H21" i="19" l="1"/>
  <c r="Q21" i="19"/>
  <c r="N21" i="19"/>
  <c r="D21" i="19"/>
  <c r="S21" i="19"/>
  <c r="J21" i="19"/>
  <c r="L21" i="19"/>
  <c r="E2" i="20" l="1"/>
  <c r="F13" i="19" s="1"/>
  <c r="G13" i="19" s="1"/>
  <c r="I13" i="19" s="1"/>
  <c r="D2" i="20"/>
  <c r="F12" i="19" s="1"/>
  <c r="G12" i="19" s="1"/>
  <c r="I12" i="19" s="1"/>
  <c r="C2" i="20"/>
  <c r="F11" i="19" s="1"/>
  <c r="G11" i="19" s="1"/>
  <c r="I11" i="19" s="1"/>
  <c r="A8" i="21"/>
  <c r="C8" i="21" s="1"/>
  <c r="A16" i="21"/>
  <c r="C16" i="21" s="1"/>
  <c r="A24" i="21"/>
  <c r="C24" i="21" s="1"/>
  <c r="A32" i="21"/>
  <c r="C32" i="21" s="1"/>
  <c r="A40" i="21"/>
  <c r="C40" i="21" s="1"/>
  <c r="A9" i="21"/>
  <c r="C9" i="21" s="1"/>
  <c r="A17" i="21"/>
  <c r="C17" i="21" s="1"/>
  <c r="A25" i="21"/>
  <c r="C25" i="21" s="1"/>
  <c r="A33" i="21"/>
  <c r="C33" i="21" s="1"/>
  <c r="A41" i="21"/>
  <c r="C41" i="21" s="1"/>
  <c r="A10" i="21"/>
  <c r="C10" i="21" s="1"/>
  <c r="A18" i="21"/>
  <c r="C18" i="21" s="1"/>
  <c r="A26" i="21"/>
  <c r="C26" i="21" s="1"/>
  <c r="A34" i="21"/>
  <c r="C34" i="21" s="1"/>
  <c r="A42" i="21"/>
  <c r="C42" i="21" s="1"/>
  <c r="A11" i="21"/>
  <c r="C11" i="21" s="1"/>
  <c r="A19" i="21"/>
  <c r="C19" i="21" s="1"/>
  <c r="A27" i="21"/>
  <c r="C27" i="21" s="1"/>
  <c r="A35" i="21"/>
  <c r="C35" i="21" s="1"/>
  <c r="A43" i="21"/>
  <c r="C43" i="21" s="1"/>
  <c r="A12" i="21"/>
  <c r="C12" i="21" s="1"/>
  <c r="A20" i="21"/>
  <c r="C20" i="21" s="1"/>
  <c r="A28" i="21"/>
  <c r="C28" i="21" s="1"/>
  <c r="A36" i="21"/>
  <c r="C36" i="21" s="1"/>
  <c r="A44" i="21"/>
  <c r="C44" i="21" s="1"/>
  <c r="A13" i="21"/>
  <c r="C13" i="21" s="1"/>
  <c r="A21" i="21"/>
  <c r="C21" i="21" s="1"/>
  <c r="A29" i="21"/>
  <c r="C29" i="21" s="1"/>
  <c r="A37" i="21"/>
  <c r="C37" i="21" s="1"/>
  <c r="A45" i="21"/>
  <c r="C45" i="21" s="1"/>
  <c r="A7" i="21"/>
  <c r="C7" i="21" s="1"/>
  <c r="D7" i="21" s="1"/>
  <c r="E7" i="21" s="1"/>
  <c r="A14" i="21"/>
  <c r="C14" i="21" s="1"/>
  <c r="A22" i="21"/>
  <c r="C22" i="21" s="1"/>
  <c r="A30" i="21"/>
  <c r="C30" i="21" s="1"/>
  <c r="A38" i="21"/>
  <c r="C38" i="21" s="1"/>
  <c r="A46" i="21"/>
  <c r="C46" i="21" s="1"/>
  <c r="A15" i="21"/>
  <c r="C15" i="21" s="1"/>
  <c r="A23" i="21"/>
  <c r="C23" i="21" s="1"/>
  <c r="A31" i="21"/>
  <c r="C31" i="21" s="1"/>
  <c r="A39" i="21"/>
  <c r="C39" i="21" s="1"/>
  <c r="D32" i="21" l="1"/>
  <c r="E32" i="21" s="1"/>
  <c r="H32" i="21" s="1"/>
  <c r="D23" i="21"/>
  <c r="E23" i="21" s="1"/>
  <c r="H23" i="21" s="1"/>
  <c r="D15" i="21"/>
  <c r="E15" i="21" s="1"/>
  <c r="H15" i="21" s="1"/>
  <c r="D37" i="21"/>
  <c r="E37" i="21" s="1"/>
  <c r="H37" i="21" s="1"/>
  <c r="D12" i="21"/>
  <c r="E12" i="21" s="1"/>
  <c r="H12" i="21" s="1"/>
  <c r="D26" i="21"/>
  <c r="E26" i="21" s="1"/>
  <c r="H26" i="21" s="1"/>
  <c r="D40" i="21"/>
  <c r="E40" i="21" s="1"/>
  <c r="H40" i="21" s="1"/>
  <c r="D43" i="21"/>
  <c r="E43" i="21" s="1"/>
  <c r="H43" i="21" s="1"/>
  <c r="D38" i="21"/>
  <c r="E38" i="21" s="1"/>
  <c r="H38" i="21" s="1"/>
  <c r="D21" i="21"/>
  <c r="E21" i="21" s="1"/>
  <c r="H21" i="21" s="1"/>
  <c r="D35" i="21"/>
  <c r="E35" i="21" s="1"/>
  <c r="H35" i="21" s="1"/>
  <c r="D10" i="21"/>
  <c r="E10" i="21" s="1"/>
  <c r="H10" i="21" s="1"/>
  <c r="D24" i="21"/>
  <c r="E24" i="21" s="1"/>
  <c r="H24" i="21" s="1"/>
  <c r="D46" i="21"/>
  <c r="E46" i="21" s="1"/>
  <c r="H46" i="21" s="1"/>
  <c r="D30" i="21"/>
  <c r="E30" i="21" s="1"/>
  <c r="H30" i="21" s="1"/>
  <c r="D13" i="21"/>
  <c r="E13" i="21" s="1"/>
  <c r="H13" i="21" s="1"/>
  <c r="D27" i="21"/>
  <c r="E27" i="21" s="1"/>
  <c r="H27" i="21" s="1"/>
  <c r="D41" i="21"/>
  <c r="E41" i="21" s="1"/>
  <c r="H41" i="21" s="1"/>
  <c r="D16" i="21"/>
  <c r="E16" i="21" s="1"/>
  <c r="H16" i="21" s="1"/>
  <c r="D29" i="21"/>
  <c r="E29" i="21" s="1"/>
  <c r="H29" i="21" s="1"/>
  <c r="D22" i="21"/>
  <c r="E22" i="21" s="1"/>
  <c r="H22" i="21" s="1"/>
  <c r="D44" i="21"/>
  <c r="E44" i="21" s="1"/>
  <c r="H44" i="21" s="1"/>
  <c r="D19" i="21"/>
  <c r="E19" i="21" s="1"/>
  <c r="H19" i="21" s="1"/>
  <c r="D33" i="21"/>
  <c r="E33" i="21" s="1"/>
  <c r="H33" i="21" s="1"/>
  <c r="D8" i="21"/>
  <c r="E8" i="21" s="1"/>
  <c r="H8" i="21" s="1"/>
  <c r="D39" i="21"/>
  <c r="E39" i="21" s="1"/>
  <c r="H39" i="21" s="1"/>
  <c r="D14" i="21"/>
  <c r="E14" i="21" s="1"/>
  <c r="H14" i="21" s="1"/>
  <c r="D36" i="21"/>
  <c r="E36" i="21" s="1"/>
  <c r="H36" i="21" s="1"/>
  <c r="D11" i="21"/>
  <c r="E11" i="21" s="1"/>
  <c r="H11" i="21" s="1"/>
  <c r="D25" i="21"/>
  <c r="E25" i="21" s="1"/>
  <c r="H25" i="21" s="1"/>
  <c r="D31" i="21"/>
  <c r="E31" i="21" s="1"/>
  <c r="H31" i="21" s="1"/>
  <c r="D28" i="21"/>
  <c r="E28" i="21" s="1"/>
  <c r="H28" i="21" s="1"/>
  <c r="D42" i="21"/>
  <c r="E42" i="21" s="1"/>
  <c r="H42" i="21" s="1"/>
  <c r="D17" i="21"/>
  <c r="E17" i="21" s="1"/>
  <c r="H17" i="21" s="1"/>
  <c r="D18" i="21"/>
  <c r="E18" i="21" s="1"/>
  <c r="H18" i="21" s="1"/>
  <c r="D45" i="21"/>
  <c r="E45" i="21" s="1"/>
  <c r="H45" i="21" s="1"/>
  <c r="D20" i="21"/>
  <c r="E20" i="21" s="1"/>
  <c r="H20" i="21" s="1"/>
  <c r="D34" i="21"/>
  <c r="E34" i="21" s="1"/>
  <c r="H34" i="21" s="1"/>
  <c r="D9" i="21"/>
  <c r="E9" i="21" s="1"/>
  <c r="H9" i="21" s="1"/>
  <c r="H7" i="21"/>
  <c r="H49" i="21" l="1"/>
  <c r="H48" i="21"/>
  <c r="H47" i="21" l="1"/>
  <c r="AM47" i="21"/>
  <c r="U21" i="19"/>
  <c r="W21" i="19" s="1"/>
  <c r="C21" i="19" l="1"/>
  <c r="Y21" i="19" s="1"/>
  <c r="AF47"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 authorId="0" shapeId="0" xr:uid="{40B58FAD-25B5-4571-8E8B-771684022107}">
      <text>
        <r>
          <rPr>
            <b/>
            <sz val="9"/>
            <color indexed="81"/>
            <rFont val="Tahoma"/>
            <family val="2"/>
          </rPr>
          <t>กรณีเด็กออกหรือไม่มีตัวตนกรุณา ใส่ 0 ในช่องนี้หลังชื่อ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 authorId="0" shapeId="0" xr:uid="{AAFFAE1B-FBCF-4222-9989-7D58A70A9A21}">
      <text>
        <r>
          <rPr>
            <b/>
            <sz val="9"/>
            <color indexed="81"/>
            <rFont val="Tahoma"/>
            <family val="2"/>
          </rPr>
          <t>กรณีเด็กออกหรือไม่มีตัวตนกรุณา ใส่ 0 ในช่องนี้หลังชื่อ</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 authorId="0" shapeId="0" xr:uid="{01737C86-A5A9-4AFA-B5C0-357F64C2263D}">
      <text>
        <r>
          <rPr>
            <b/>
            <sz val="9"/>
            <color indexed="81"/>
            <rFont val="Tahoma"/>
            <family val="2"/>
          </rPr>
          <t>กรณีเด็กออกหรือไม่มีตัวตนกรุณา ใส่ 0 ในช่องนี้หลังชื่อ</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3869642-5CFF-4887-BEA6-C6769A22D6BD}" keepAlive="1" name="คิวรี - ครู" description="การเชื่อมต่อกับแบบสอบถาม 'ครู' ในสมุดงาน" type="5" refreshedVersion="8" background="1" saveData="1">
    <dbPr connection="Provider=Microsoft.Mashup.OleDb.1;Data Source=$Workbook$;Location=ครู;Extended Properties=&quot;&quot;" command="SELECT * FROM [ครู]"/>
  </connection>
  <connection id="2" xr16:uid="{7BDCAA1A-C199-4BD6-B285-9BF99703D95F}" keepAlive="1" name="คิวรี - ครู (2)" description="การเชื่อมต่อกับแบบสอบถาม 'ครู (2)' ในสมุดงาน" type="5" refreshedVersion="0" background="1" saveData="1">
    <dbPr connection="Provider=Microsoft.Mashup.OleDb.1;Data Source=$Workbook$;Location=&quot;ครู (2)&quot;;Extended Properties=&quot;&quot;" command="SELECT * FROM [ครู (2)]"/>
  </connection>
  <connection id="3" xr16:uid="{30F0762A-2552-4DB0-B822-4B38A0E556A7}" keepAlive="1" name="คิวรี - ครู (2)1" description="การเชื่อมต่อกับแบบสอบถาม 'ครู (2)' ในสมุดงาน" type="5" refreshedVersion="8" background="1" saveData="1">
    <dbPr connection="Provider=Microsoft.Mashup.OleDb.1;Data Source=$Workbook$;Location=&quot;ครู (2)&quot;;Extended Properties=&quot;&quot;" command="SELECT * FROM [ครู (2)]"/>
  </connection>
  <connection id="4" xr16:uid="{1661331E-54AA-4C85-B475-D5F7EDBE039B}" keepAlive="1" name="คิวรี - รายชื่อ Sgs" description="การเชื่อมต่อกับแบบสอบถาม 'รายชื่อ Sgs' ในสมุดงาน" type="5" refreshedVersion="8" background="1" saveData="1">
    <dbPr connection="Provider=Microsoft.Mashup.OleDb.1;Data Source=$Workbook$;Location=&quot;รายชื่อ Sgs&quot;;Extended Properties=&quot;&quot;" command="SELECT * FROM [รายชื่อ Sgs]"/>
  </connection>
  <connection id="5" xr16:uid="{E3325139-AD4C-4DDD-8846-3252E209ACAD}" keepAlive="1" name="คิวรี - สูตร" description="การเชื่อมต่อกับแบบสอบถาม 'สูตร' ในสมุดงาน" type="5" refreshedVersion="8" background="1" saveData="1">
    <dbPr connection="Provider=Microsoft.Mashup.OleDb.1;Data Source=$Workbook$;Location=สูตร;Extended Properties=&quot;&quot;" command="SELECT * FROM [สูตร]"/>
  </connection>
</connections>
</file>

<file path=xl/sharedStrings.xml><?xml version="1.0" encoding="utf-8"?>
<sst xmlns="http://schemas.openxmlformats.org/spreadsheetml/2006/main" count="16686" uniqueCount="4270">
  <si>
    <t>เลขที่</t>
  </si>
  <si>
    <t>เลขประจำตัว</t>
  </si>
  <si>
    <t>ชื่อ - สกุล</t>
  </si>
  <si>
    <t>ห้อง</t>
  </si>
  <si>
    <t>หมายเหตุ</t>
  </si>
  <si>
    <t>รวม</t>
  </si>
  <si>
    <t>วันที่</t>
  </si>
  <si>
    <t>รวมคะแนนระหว่างภาค</t>
  </si>
  <si>
    <t>หน่วยที่ 1</t>
  </si>
  <si>
    <t>หน่วยที่ 2</t>
  </si>
  <si>
    <t>หน่วยที่ 3</t>
  </si>
  <si>
    <t>หน่วยที่ 4</t>
  </si>
  <si>
    <t>หน่วยที่ 5</t>
  </si>
  <si>
    <t>คุณลักษณะอันพึงประสงค์</t>
  </si>
  <si>
    <t>ปพ.5 : ต</t>
  </si>
  <si>
    <t>ปพ.5 : ป</t>
  </si>
  <si>
    <t>แบบบันทึกผลการพัฒนาคุณภาพผู้เรียน</t>
  </si>
  <si>
    <t>โรงเรียนเตรียมอุดมศึกษาพัฒนาการ พัทลุง อำเภอเมือง จังหวัดพัทลุง</t>
  </si>
  <si>
    <t>ภาคเรียนที่</t>
  </si>
  <si>
    <t>ปีการศึกษา</t>
  </si>
  <si>
    <t>ชั้นมัธยมศึกษาปีที่</t>
  </si>
  <si>
    <t>กลุ่มสาระการเรียนรู้</t>
  </si>
  <si>
    <t>วิทยาศาสตร์ และเทคโนโลยี</t>
  </si>
  <si>
    <t>สังคมศึกษา ศาสนา และวัฒนธรรม</t>
  </si>
  <si>
    <t>ภาษาไทย</t>
  </si>
  <si>
    <t>คณิตศาสตร์</t>
  </si>
  <si>
    <t>รหัสวิชา</t>
  </si>
  <si>
    <t>ชื่อรายวิชา</t>
  </si>
  <si>
    <t>หน่วยการเรียนรู้</t>
  </si>
  <si>
    <t>หน่วย</t>
  </si>
  <si>
    <t>เวลาเรียน</t>
  </si>
  <si>
    <t>จำนวน</t>
  </si>
  <si>
    <t>หน่วยกิต</t>
  </si>
  <si>
    <t>ครูที่ปรึกษา</t>
  </si>
  <si>
    <t>:</t>
  </si>
  <si>
    <t>1)</t>
  </si>
  <si>
    <t>2)</t>
  </si>
  <si>
    <t>3)</t>
  </si>
  <si>
    <t>จำนวนนักเรียนทั้งหมด</t>
  </si>
  <si>
    <t>สรุปผลการประเมิน</t>
  </si>
  <si>
    <t>ร</t>
  </si>
  <si>
    <t>จำนวนนักเรียนที่มีผลการเรียน</t>
  </si>
  <si>
    <t>จำนวนนักเรียนที่ได้ระดับผลการเรียน</t>
  </si>
  <si>
    <t>ผลการประเมินสมรรถนะสำคัญของผู้เรียน</t>
  </si>
  <si>
    <t>ผลการประเมินคุณลักษณะ</t>
  </si>
  <si>
    <t>ผลการประเมินการอ่าน คิดวิเคราะห์ และเขียน</t>
  </si>
  <si>
    <t>ครูผู้สอน</t>
  </si>
  <si>
    <t>ผู้ประเมิน</t>
  </si>
  <si>
    <t>การงานอาชีพ</t>
  </si>
  <si>
    <t>ศิลปะ</t>
  </si>
  <si>
    <t>ภาษาต่างประเทศ</t>
  </si>
  <si>
    <t>หัวหน้ากลุ่มสาระการเรียนรู้</t>
  </si>
  <si>
    <t>นางเตือนใจ  นุ่นเอียด</t>
  </si>
  <si>
    <t>นายโสภณ  อินทร์ภักดี</t>
  </si>
  <si>
    <t>หัวหน้างานวัดผลประเมินผล</t>
  </si>
  <si>
    <t>นางประณีต หมวดจันทร์</t>
  </si>
  <si>
    <t>ผู้อำนวยการ</t>
  </si>
  <si>
    <t>นางสาวกาญจนา  เดชสม</t>
  </si>
  <si>
    <t>วัดผลกลุ่มสาระการเรียนรู้</t>
  </si>
  <si>
    <t>ชั่วโมง</t>
  </si>
  <si>
    <t>ขาดได้ไม่เกิน</t>
  </si>
  <si>
    <t>=</t>
  </si>
  <si>
    <t>อัตราส่วนคะแนนระหว่างภาค : ปลายภาค</t>
  </si>
  <si>
    <t>ออก</t>
  </si>
  <si>
    <t>รวมเวลา
ที่ขาดเรียน</t>
  </si>
  <si>
    <t>หน่วยที่ 6</t>
  </si>
  <si>
    <t>หน่วยที่ 7</t>
  </si>
  <si>
    <t>หน่วยที่ 8</t>
  </si>
  <si>
    <t>คะแนน</t>
  </si>
  <si>
    <t>คะแนน
กลางภาค</t>
  </si>
  <si>
    <t>คะแนน
ปลายภาค</t>
  </si>
  <si>
    <t>รวมคะแนนทั้งหมด</t>
  </si>
  <si>
    <t>ระดับผล
การเรียน</t>
  </si>
  <si>
    <t>อัตราส่วนคะแนน ความรู้ทักษะกระบวนการ/คุณลักษณะอันพึงประสงค์ =</t>
  </si>
  <si>
    <t>ครั้งที่</t>
  </si>
  <si>
    <t>สรุปผล</t>
  </si>
  <si>
    <t>คุณลักษณะ</t>
  </si>
  <si>
    <t>สมรรถนะ</t>
  </si>
  <si>
    <t>ตัวชี้วัด</t>
  </si>
  <si>
    <t>อ่าน คิด วิเคราะห์ และเขียน</t>
  </si>
  <si>
    <t>คะแนนรวม</t>
  </si>
  <si>
    <t>คะแนนร้อยละ</t>
  </si>
  <si>
    <t>สมรรถนะสำคัญของนักเรียน</t>
  </si>
  <si>
    <t>หน่วยการ
เรียนรู้ที่</t>
  </si>
  <si>
    <t>กำหนดการประเมิน</t>
  </si>
  <si>
    <t>ระหว่าง
ภาค</t>
  </si>
  <si>
    <t>ปลาย
ภาค</t>
  </si>
  <si>
    <t>หน่วยการเรียนรู้ / ตัวชี้วัด / ผลการเรียนรู้</t>
  </si>
  <si>
    <t>สุขศึกษา และพลศึกษา</t>
  </si>
  <si>
    <t>ข้อสมรรถนะ</t>
  </si>
  <si>
    <t>จำนวนเต็ม</t>
  </si>
  <si>
    <t>สรุป
ผล</t>
  </si>
  <si>
    <t>ตัวชี้วัด / ผลการเรียนรู้</t>
  </si>
  <si>
    <t>รหัส 0</t>
  </si>
  <si>
    <t>คน</t>
  </si>
  <si>
    <t>ผลการเรียนเฉลี่ย</t>
  </si>
  <si>
    <t>ผลการเรียนเฉลี่ยร้อยละ</t>
  </si>
  <si>
    <t>นางวิภารัตน์  ลักษโณสุรางค์</t>
  </si>
  <si>
    <t>ลงชื่อ…................................................................................</t>
  </si>
  <si>
    <t>ลงชื่อ…..............................................................................</t>
  </si>
  <si>
    <t>รองผู้อำนวยการกลุ่มบริหารวิชาการ</t>
  </si>
  <si>
    <t>นางสาวสุมาลี  สุขสวัสดิ์</t>
  </si>
  <si>
    <t>()</t>
  </si>
  <si>
    <t>ผู้สอน</t>
  </si>
  <si>
    <t>ลงชื่อ…...............................................</t>
  </si>
  <si>
    <t>ผู้ตรวจทาน</t>
  </si>
  <si>
    <t>วัดผลกลุ่มสาระฯ</t>
  </si>
  <si>
    <t>นางสาวละมัย ไล่กสิกรรม</t>
  </si>
  <si>
    <t>ชื่อวิชา</t>
  </si>
  <si>
    <t xml:space="preserve">
สามารถแนบด้วยไฟล์ word :       .         </t>
  </si>
  <si>
    <t>ม.ส.</t>
  </si>
  <si>
    <t>คาบ / สัปดาห์</t>
  </si>
  <si>
    <t>ที่</t>
  </si>
  <si>
    <t>สูตร</t>
  </si>
  <si>
    <t>ที่ปรึกษา</t>
  </si>
  <si>
    <t>Column4</t>
  </si>
  <si>
    <t>Column5</t>
  </si>
  <si>
    <t>ตำแหน่ง</t>
  </si>
  <si>
    <t>นางสาวกาญจนา เดชสม</t>
  </si>
  <si>
    <t>ผู้อำนวยการสถานศึกษา</t>
  </si>
  <si>
    <t>นางสาวสุมาลี สุขสวัสดิ์</t>
  </si>
  <si>
    <t>รองผู้อำนวยการฝ่ายวิชาการ</t>
  </si>
  <si>
    <t>งานวัดผลประเมินผล</t>
  </si>
  <si>
    <t>นางเตือนใจ นุ่นเอียด</t>
  </si>
  <si>
    <t>&lt; หัวหน้ากลุ่มสาระการเรียนรู้ภาษาไทย</t>
  </si>
  <si>
    <t>นางหฤทัย กาแก้ว</t>
  </si>
  <si>
    <t>&lt; หัวหน้ากลุ่มสาระการเรียนรู้คณิตศาสตร์</t>
  </si>
  <si>
    <t>วิทยาศาสตร์และเทคโนโลยี</t>
  </si>
  <si>
    <t>นางสาวพัศยา สันสน</t>
  </si>
  <si>
    <t>&lt; หัวหน้ากลุ่มสาระการเรียนรู้วิทยาศาสตร์และเทคโนโลยี</t>
  </si>
  <si>
    <t>นางสาววารุณี บุญประสงค์</t>
  </si>
  <si>
    <t>&lt; หัวหน้ากลุ่มสาระการเรียนรู้สังคมศึกษา ศาสนา และวัฒนธรรม</t>
  </si>
  <si>
    <t>สุขศึกษาและพลศึกษา</t>
  </si>
  <si>
    <t>นายนธิกรณ์ อาวุธเพชร</t>
  </si>
  <si>
    <t>&lt; หัวหน้ากลุ่มสาระการเรียนรู้สุขศึกษาและพลศึกษา</t>
  </si>
  <si>
    <t>นางวิภารัตน์ ลักษโณสุรางค์</t>
  </si>
  <si>
    <t>&lt; หัวหน้ากลุ่มสาระการเรียนรู้ศิลปะ</t>
  </si>
  <si>
    <t>นายโสภณ อินทร์ภักดี</t>
  </si>
  <si>
    <t>&lt; หัวหน้ากลุ่มสาระการเรียนรู้การงานอาชีพ</t>
  </si>
  <si>
    <t>นางสาวพรทิพย์ ฤทธิสุนทร</t>
  </si>
  <si>
    <t>&lt; หัวหน้ากลุ่มสาระการเรียนรู้ภาษาต่างประเทศ</t>
  </si>
  <si>
    <t>กิจกรรมพัฒนาผู้เรียน</t>
  </si>
  <si>
    <t>นายธีรยุทธ อินเรน</t>
  </si>
  <si>
    <t>&lt; หัวหน้างานกิจกรรมพัฒนาผู้เรียน</t>
  </si>
  <si>
    <t>ม.1/1</t>
  </si>
  <si>
    <t>ม.1/11</t>
  </si>
  <si>
    <t>นางสาวอรุณี ช่วยบำรุง</t>
  </si>
  <si>
    <t>ม.1/12</t>
  </si>
  <si>
    <t>นางสาวณภัทร จันทร์รักษ์</t>
  </si>
  <si>
    <t>ม.1/13</t>
  </si>
  <si>
    <t>ม.1/2</t>
  </si>
  <si>
    <t>ม.1/21</t>
  </si>
  <si>
    <t>นางณัฐกานต์ ศรีทวี</t>
  </si>
  <si>
    <t>ม.1/22</t>
  </si>
  <si>
    <t>นางเนาวรัตน์ ขุนทอง</t>
  </si>
  <si>
    <t>ม.1/23</t>
  </si>
  <si>
    <t>ม.1/3</t>
  </si>
  <si>
    <t>ม.1/31</t>
  </si>
  <si>
    <t>นางณาตยา มโนทัศน์</t>
  </si>
  <si>
    <t>ม.1/32</t>
  </si>
  <si>
    <t>ม.1/33</t>
  </si>
  <si>
    <t>ม.1/4</t>
  </si>
  <si>
    <t>ม.1/41</t>
  </si>
  <si>
    <t>นางสาวศศิกานต์ ขุนทอง</t>
  </si>
  <si>
    <t>ม.1/42</t>
  </si>
  <si>
    <t>นางจำลอง ทองทรัพย์</t>
  </si>
  <si>
    <t>ม.1/43</t>
  </si>
  <si>
    <t>นายไกรวิทย์ สุขวิน</t>
  </si>
  <si>
    <t>ม.1/5</t>
  </si>
  <si>
    <t>ม.1/51</t>
  </si>
  <si>
    <t>นางรวิวรรณ เมืองสุวรรณ</t>
  </si>
  <si>
    <t>ม.1/52</t>
  </si>
  <si>
    <t>ม.1/53</t>
  </si>
  <si>
    <t>ม.1/6</t>
  </si>
  <si>
    <t>ม.1/61</t>
  </si>
  <si>
    <t>นางสาวกนกวรรณ สุวรรณาคม</t>
  </si>
  <si>
    <t>ม.1/62</t>
  </si>
  <si>
    <t>ม.1/63</t>
  </si>
  <si>
    <t>ม.1/7</t>
  </si>
  <si>
    <t>ม.1/71</t>
  </si>
  <si>
    <t>นางจุดาลักษณ์ ศรีโยธา</t>
  </si>
  <si>
    <t>ม.1/72</t>
  </si>
  <si>
    <t>ม.1/73</t>
  </si>
  <si>
    <t>ม.1/8</t>
  </si>
  <si>
    <t>ม.1/81</t>
  </si>
  <si>
    <t>ม.1/82</t>
  </si>
  <si>
    <t>ม.1/83</t>
  </si>
  <si>
    <t>ม.2/1</t>
  </si>
  <si>
    <t>ม.2/11</t>
  </si>
  <si>
    <t>ม.2/12</t>
  </si>
  <si>
    <t>นางสาวเกษศิรินทร์ เขียดนิล</t>
  </si>
  <si>
    <t>ม.2/13</t>
  </si>
  <si>
    <t>ม.2/2</t>
  </si>
  <si>
    <t>ม.2/21</t>
  </si>
  <si>
    <t>นายชำนาญ รอดเรืองฤทธิ์</t>
  </si>
  <si>
    <t>ม.2/22</t>
  </si>
  <si>
    <t>ม.2/23</t>
  </si>
  <si>
    <t>ม.2/3</t>
  </si>
  <si>
    <t>ม.2/31</t>
  </si>
  <si>
    <t>ม.2/32</t>
  </si>
  <si>
    <t>ม.2/33</t>
  </si>
  <si>
    <t>ม.2/4</t>
  </si>
  <si>
    <t>ม.2/41</t>
  </si>
  <si>
    <t>ม.2/42</t>
  </si>
  <si>
    <t>ม.2/43</t>
  </si>
  <si>
    <t>ม.2/5</t>
  </si>
  <si>
    <t>ม.2/51</t>
  </si>
  <si>
    <t>นางมณฑา ฤทธิสุนทร</t>
  </si>
  <si>
    <t>ม.2/52</t>
  </si>
  <si>
    <t>ม.2/53</t>
  </si>
  <si>
    <t>ม.2/6</t>
  </si>
  <si>
    <t>ม.2/61</t>
  </si>
  <si>
    <t>นางศรีอรุณ หงษ์ษา</t>
  </si>
  <si>
    <t>ม.2/62</t>
  </si>
  <si>
    <t>ม.2/63</t>
  </si>
  <si>
    <t>ม.2/7</t>
  </si>
  <si>
    <t>ม.2/71</t>
  </si>
  <si>
    <t>นายจิรยุทธ ขุนอักษร</t>
  </si>
  <si>
    <t>ม.2/72</t>
  </si>
  <si>
    <t>นางสาวจุฑาทิพย์ ศรีสุบัติ</t>
  </si>
  <si>
    <t>ม.2/73</t>
  </si>
  <si>
    <t>ม.2/8</t>
  </si>
  <si>
    <t>ม.2/81</t>
  </si>
  <si>
    <t>ม.2/82</t>
  </si>
  <si>
    <t>ม.2/83</t>
  </si>
  <si>
    <t>ม.3/1</t>
  </si>
  <si>
    <t>ม.3/11</t>
  </si>
  <si>
    <t>นางกนิษฐา เพชรย้อย</t>
  </si>
  <si>
    <t>ม.3/12</t>
  </si>
  <si>
    <t>นางสาวขนิษฐา อักษรเนียม</t>
  </si>
  <si>
    <t>ม.3/13</t>
  </si>
  <si>
    <t>ม.3/2</t>
  </si>
  <si>
    <t>ม.3/21</t>
  </si>
  <si>
    <t>นายทรงธรรม เพ็งอิน</t>
  </si>
  <si>
    <t>ม.3/22</t>
  </si>
  <si>
    <t>นายกรวิทย์ ชูดวง</t>
  </si>
  <si>
    <t>ม.3/23</t>
  </si>
  <si>
    <t>ม.3/3</t>
  </si>
  <si>
    <t>ม.3/31</t>
  </si>
  <si>
    <t>ม.3/32</t>
  </si>
  <si>
    <t>นางสาวสุดฤทัย อ่อนประเสริฐ์</t>
  </si>
  <si>
    <t>ม.3/33</t>
  </si>
  <si>
    <t>ม.3/4</t>
  </si>
  <si>
    <t>ม.3/41</t>
  </si>
  <si>
    <t>นางณัฐชา คงเพชร</t>
  </si>
  <si>
    <t>ม.3/42</t>
  </si>
  <si>
    <t>ม.3/43</t>
  </si>
  <si>
    <t>ม.3/5</t>
  </si>
  <si>
    <t>ม.3/51</t>
  </si>
  <si>
    <t>นายนฤพันธ์ ปานภักดี</t>
  </si>
  <si>
    <t>ม.3/52</t>
  </si>
  <si>
    <t>นางสาวสิริพร สิทธิศิริ</t>
  </si>
  <si>
    <t>ม.3/53</t>
  </si>
  <si>
    <t>ม.3/6</t>
  </si>
  <si>
    <t>ม.3/61</t>
  </si>
  <si>
    <t>นายสรณ์ นามสังข์</t>
  </si>
  <si>
    <t>ม.3/62</t>
  </si>
  <si>
    <t>ม.3/63</t>
  </si>
  <si>
    <t>ม.3/7</t>
  </si>
  <si>
    <t>ม.3/71</t>
  </si>
  <si>
    <t>ม.3/72</t>
  </si>
  <si>
    <t>ม.3/73</t>
  </si>
  <si>
    <t>ม.3/8</t>
  </si>
  <si>
    <t>ม.3/81</t>
  </si>
  <si>
    <t>ม.3/82</t>
  </si>
  <si>
    <t>ม.3/83</t>
  </si>
  <si>
    <t>ม.4/1</t>
  </si>
  <si>
    <t>ม.4/11</t>
  </si>
  <si>
    <t>นางณัฐยา โชคพระสมบัติ</t>
  </si>
  <si>
    <t>ม.4/12</t>
  </si>
  <si>
    <t>ม.4/13</t>
  </si>
  <si>
    <t>ม.4/2</t>
  </si>
  <si>
    <t>ม.4/21</t>
  </si>
  <si>
    <t>นางสาวนิศาชล สูบผอม</t>
  </si>
  <si>
    <t>ม.4/22</t>
  </si>
  <si>
    <t>ม.4/23</t>
  </si>
  <si>
    <t>ม.4/3</t>
  </si>
  <si>
    <t>ม.4/31</t>
  </si>
  <si>
    <t>นางสมฤดี แป้นจำรัส</t>
  </si>
  <si>
    <t>ม.4/32</t>
  </si>
  <si>
    <t>ม.4/33</t>
  </si>
  <si>
    <t>ม.4/4</t>
  </si>
  <si>
    <t>ม.4/41</t>
  </si>
  <si>
    <t>ม.4/42</t>
  </si>
  <si>
    <t>ม.4/43</t>
  </si>
  <si>
    <t>ม.4/5</t>
  </si>
  <si>
    <t>ม.4/51</t>
  </si>
  <si>
    <t>ม.4/52</t>
  </si>
  <si>
    <t>นายเอิบ อักษรทอง</t>
  </si>
  <si>
    <t>ม.4/53</t>
  </si>
  <si>
    <t>นางสาวเสาวลักษณ์ แสงเสน่ห์</t>
  </si>
  <si>
    <t>ม.4/6</t>
  </si>
  <si>
    <t>ม.4/61</t>
  </si>
  <si>
    <t>นางศุภวัลย์ พัฒนพงศ์</t>
  </si>
  <si>
    <t>ม.4/62</t>
  </si>
  <si>
    <t>ม.4/63</t>
  </si>
  <si>
    <t>ม.4/7</t>
  </si>
  <si>
    <t>ม.4/71</t>
  </si>
  <si>
    <t>ม.4/72</t>
  </si>
  <si>
    <t>ม.4/73</t>
  </si>
  <si>
    <t>ม.5/1</t>
  </si>
  <si>
    <t>ม.5/11</t>
  </si>
  <si>
    <t>นางธิดา บุญญานุวัตร</t>
  </si>
  <si>
    <t>ม.5/12</t>
  </si>
  <si>
    <t>ม.5/13</t>
  </si>
  <si>
    <t>ม.5/2</t>
  </si>
  <si>
    <t>ม.5/21</t>
  </si>
  <si>
    <t>นางปวีณา ทรงเดชะ</t>
  </si>
  <si>
    <t>ม.5/22</t>
  </si>
  <si>
    <t>ม.5/23</t>
  </si>
  <si>
    <t>ม.5/3</t>
  </si>
  <si>
    <t>ม.5/31</t>
  </si>
  <si>
    <t>นางสาวสวรรค์ ฤทธิศักดิ์</t>
  </si>
  <si>
    <t>ม.5/32</t>
  </si>
  <si>
    <t>ม.5/33</t>
  </si>
  <si>
    <t>ม.5/4</t>
  </si>
  <si>
    <t>ม.5/41</t>
  </si>
  <si>
    <t>นางสาวจาริยา เกื้อกอบ</t>
  </si>
  <si>
    <t>ม.5/42</t>
  </si>
  <si>
    <t>นางสาวจตุพร สุขยัง</t>
  </si>
  <si>
    <t>ม.5/43</t>
  </si>
  <si>
    <t>ม.5/5</t>
  </si>
  <si>
    <t>ม.5/51</t>
  </si>
  <si>
    <t>ม.5/52</t>
  </si>
  <si>
    <t>ม.5/53</t>
  </si>
  <si>
    <t>ม.5/6</t>
  </si>
  <si>
    <t>ม.5/61</t>
  </si>
  <si>
    <t>ม.5/62</t>
  </si>
  <si>
    <t>ม.5/63</t>
  </si>
  <si>
    <t>ม.5/7</t>
  </si>
  <si>
    <t>ม.5/71</t>
  </si>
  <si>
    <t>ม.5/72</t>
  </si>
  <si>
    <t>ม.5/73</t>
  </si>
  <si>
    <t>ม.6/1</t>
  </si>
  <si>
    <t>ม.6/11</t>
  </si>
  <si>
    <t>ม.6/12</t>
  </si>
  <si>
    <t>ม.6/13</t>
  </si>
  <si>
    <t>ม.6/2</t>
  </si>
  <si>
    <t>ม.6/21</t>
  </si>
  <si>
    <t>นางสาวิกา แสงขาว</t>
  </si>
  <si>
    <t>ม.6/22</t>
  </si>
  <si>
    <t>นางสาวมาตยา ภักดีสังข์</t>
  </si>
  <si>
    <t>ม.6/23</t>
  </si>
  <si>
    <t>ม.6/3</t>
  </si>
  <si>
    <t>ม.6/31</t>
  </si>
  <si>
    <t>ม.6/32</t>
  </si>
  <si>
    <t>ม.6/33</t>
  </si>
  <si>
    <t>ม.6/4</t>
  </si>
  <si>
    <t>ม.6/41</t>
  </si>
  <si>
    <t>นางอัจฉรา บุญจันทร์</t>
  </si>
  <si>
    <t>ม.6/42</t>
  </si>
  <si>
    <t>นางสาวฐิติวรรณ ศรีวราพันธุ์</t>
  </si>
  <si>
    <t>ม.6/43</t>
  </si>
  <si>
    <t>ม.6/5</t>
  </si>
  <si>
    <t>ม.6/51</t>
  </si>
  <si>
    <t>นายพัฒนพงศ์ ทองศรี</t>
  </si>
  <si>
    <t>ม.6/52</t>
  </si>
  <si>
    <t>นางสาวจิรพรรณ เวชรังษี</t>
  </si>
  <si>
    <t>ม.6/53</t>
  </si>
  <si>
    <t>ม.6/6</t>
  </si>
  <si>
    <t>ม.6/61</t>
  </si>
  <si>
    <t>ม.6/62</t>
  </si>
  <si>
    <t>ม.6/63</t>
  </si>
  <si>
    <t>ม.6/7</t>
  </si>
  <si>
    <t>ม.6/71</t>
  </si>
  <si>
    <t>ม.6/72</t>
  </si>
  <si>
    <t>ม.6/73</t>
  </si>
  <si>
    <t>ระดับ</t>
  </si>
  <si>
    <t>ชั้น</t>
  </si>
  <si>
    <t>ภาคเรียน</t>
  </si>
  <si>
    <t>แผน</t>
  </si>
  <si>
    <t>กลุ่ม</t>
  </si>
  <si>
    <t>สถานะนักเรียน</t>
  </si>
  <si>
    <t>คำนำหน้า</t>
  </si>
  <si>
    <t>ชื่อ</t>
  </si>
  <si>
    <t>นามสกุล</t>
  </si>
  <si>
    <t>เลขประชาชน</t>
  </si>
  <si>
    <t>มัธยมต้น</t>
  </si>
  <si>
    <t>ม.1</t>
  </si>
  <si>
    <t>กำลังศึกษา</t>
  </si>
  <si>
    <t>เด็กชาย</t>
  </si>
  <si>
    <t>พัชรพล</t>
  </si>
  <si>
    <t>บุญคง</t>
  </si>
  <si>
    <t>กรวิชญ์</t>
  </si>
  <si>
    <t>ทองเอม</t>
  </si>
  <si>
    <t>ก้องภพ</t>
  </si>
  <si>
    <t>วงษ์สวัสดิ์</t>
  </si>
  <si>
    <t>เด็กชายกัณตภณ</t>
  </si>
  <si>
    <t>โรจชะยะ</t>
  </si>
  <si>
    <t>จิรเกียรติ</t>
  </si>
  <si>
    <t>ตันกุล</t>
  </si>
  <si>
    <t>จารุพัฒน์</t>
  </si>
  <si>
    <t>ไชยบุรินทร์</t>
  </si>
  <si>
    <t>กิตติภพ</t>
  </si>
  <si>
    <t>ช่วยเอียด</t>
  </si>
  <si>
    <t>ชัยอนันต์</t>
  </si>
  <si>
    <t>สมเพ็ชร์</t>
  </si>
  <si>
    <t>ชยกร</t>
  </si>
  <si>
    <t>มากหนู</t>
  </si>
  <si>
    <t>ชยุต</t>
  </si>
  <si>
    <t>แดงเย็น</t>
  </si>
  <si>
    <t>กานต์กวิน</t>
  </si>
  <si>
    <t>มีใหม่</t>
  </si>
  <si>
    <t>ณรงค์ฉัตร</t>
  </si>
  <si>
    <t>อินทกูล</t>
  </si>
  <si>
    <t>ชั้น/ห้อง</t>
  </si>
  <si>
    <t>ชั้น/ห้องเลขที่</t>
  </si>
  <si>
    <t>เด็กชายพัชรพล  บุญคง</t>
  </si>
  <si>
    <t>เด็กชายกรวิชญ์  ทองเอม</t>
  </si>
  <si>
    <t>เด็กชายก้องภพ  วงษ์สวัสดิ์</t>
  </si>
  <si>
    <t>เด็กชายเด็กชายกัณตภณ  โรจชะยะ</t>
  </si>
  <si>
    <t>เด็กชายจิรเกียรติ  ตันกุล</t>
  </si>
  <si>
    <t>เด็กชายจารุพัฒน์  ไชยบุรินทร์</t>
  </si>
  <si>
    <t>เด็กชายกิตติภพ  ช่วยเอียด</t>
  </si>
  <si>
    <t>เด็กชายชัยอนันต์  สมเพ็ชร์</t>
  </si>
  <si>
    <t>เด็กชายชยกร  มากหนู</t>
  </si>
  <si>
    <t>เด็กชายชยุต  แดงเย็น</t>
  </si>
  <si>
    <t>เด็กชายกานต์กวิน  มีใหม่</t>
  </si>
  <si>
    <t>เด็กชายณรงค์ฉัตร  อินทกูล</t>
  </si>
  <si>
    <t>เด็กชายกมลภพ  เพ็งหนู</t>
  </si>
  <si>
    <t>เด็กชายกิตติชัย  ด้วงใย</t>
  </si>
  <si>
    <t>เด็กชายคุณาสิน  เรืองช่วย</t>
  </si>
  <si>
    <t>เด็กชายกลวัชร  แก้วอินทร์</t>
  </si>
  <si>
    <t>เด็กชายธนภููมิ  ปลอดขำ</t>
  </si>
  <si>
    <t>เด็กชายจารุพัฒน์  อ่อนเมือง</t>
  </si>
  <si>
    <t>เด็กชายณธรรศ  เตี้ยนวล</t>
  </si>
  <si>
    <t>เด็กชายชัชฤทธิ์  สิงหพล</t>
  </si>
  <si>
    <t>เด็กชายณรงค์ศักดิ์  พาณิชย์ดำรงกุล</t>
  </si>
  <si>
    <t>ม.1/64</t>
  </si>
  <si>
    <t>เด็กชายนนทพัทธ์  สุวรรณรัตน์</t>
  </si>
  <si>
    <t>ม.1/74</t>
  </si>
  <si>
    <t>เด็กชายณัฐกร  ซันสาบู</t>
  </si>
  <si>
    <t>ม.1/54</t>
  </si>
  <si>
    <t>เด็กชายณภัทร  จงรักษ์</t>
  </si>
  <si>
    <t>ม.1/14</t>
  </si>
  <si>
    <t>เด็กชายญานกร  ทองสวัสดิ์</t>
  </si>
  <si>
    <t>ม.1/44</t>
  </si>
  <si>
    <t>เด็กชายธนวินท์  เทพทวี</t>
  </si>
  <si>
    <t/>
  </si>
  <si>
    <t>กมลภพ</t>
  </si>
  <si>
    <t>เพ็งหนู</t>
  </si>
  <si>
    <t>กิตติชัย</t>
  </si>
  <si>
    <t>ด้วงใย</t>
  </si>
  <si>
    <t>คุณาสิน</t>
  </si>
  <si>
    <t>เรืองช่วย</t>
  </si>
  <si>
    <t>กลวัชร</t>
  </si>
  <si>
    <t>แก้วอินทร์</t>
  </si>
  <si>
    <t>ธนภููมิ</t>
  </si>
  <si>
    <t>ปลอดขำ</t>
  </si>
  <si>
    <t>อ่อนเมือง</t>
  </si>
  <si>
    <t>ณธรรศ</t>
  </si>
  <si>
    <t>เตี้ยนวล</t>
  </si>
  <si>
    <t>ชัชฤทธิ์</t>
  </si>
  <si>
    <t>สิงหพล</t>
  </si>
  <si>
    <t>ณรงค์ศักดิ์</t>
  </si>
  <si>
    <t>พาณิชย์ดำรงกุล</t>
  </si>
  <si>
    <t>นนทพัทธ์</t>
  </si>
  <si>
    <t>สุวรรณรัตน์</t>
  </si>
  <si>
    <t>ณัฐกร</t>
  </si>
  <si>
    <t>ซันสาบู</t>
  </si>
  <si>
    <t>ณภัทร</t>
  </si>
  <si>
    <t>จงรักษ์</t>
  </si>
  <si>
    <t>ญานกร</t>
  </si>
  <si>
    <t>ทองสวัสดิ์</t>
  </si>
  <si>
    <t>ธนวินท์</t>
  </si>
  <si>
    <t>เทพทวี</t>
  </si>
  <si>
    <t>กิตติกร</t>
  </si>
  <si>
    <t>โสภนราพงษ์</t>
  </si>
  <si>
    <t>จตุพร</t>
  </si>
  <si>
    <t>ชูมาก</t>
  </si>
  <si>
    <t>ชโนดม</t>
  </si>
  <si>
    <t>สังข์ศิริ</t>
  </si>
  <si>
    <t>เฉลิมวงศ์</t>
  </si>
  <si>
    <t>เต็มยอด</t>
  </si>
  <si>
    <t>ธีรพงศ์</t>
  </si>
  <si>
    <t>พุ่มขาว</t>
  </si>
  <si>
    <t>ธีรภาพ</t>
  </si>
  <si>
    <t>วันเสียน</t>
  </si>
  <si>
    <t>ณัฐกิตต์</t>
  </si>
  <si>
    <t>แก้วตาทิพย์</t>
  </si>
  <si>
    <t>ณัฐวุฒิ</t>
  </si>
  <si>
    <t>ทิพย์กองลาศ</t>
  </si>
  <si>
    <t>ปัญจพัฒน์</t>
  </si>
  <si>
    <t>สุขเอียด</t>
  </si>
  <si>
    <t>ปิยณัฐ</t>
  </si>
  <si>
    <t>พลายด้วง</t>
  </si>
  <si>
    <t>เตชากร</t>
  </si>
  <si>
    <t>มากไข่</t>
  </si>
  <si>
    <t>ธรรมปพน</t>
  </si>
  <si>
    <t>ไล่กสิกรรม</t>
  </si>
  <si>
    <t>ปกรณ์</t>
  </si>
  <si>
    <t>โมลิโต</t>
  </si>
  <si>
    <t>ปรเมศร์</t>
  </si>
  <si>
    <t>พันธ์ดำ</t>
  </si>
  <si>
    <t>ชยธร</t>
  </si>
  <si>
    <t>เกลี้ยงนิล</t>
  </si>
  <si>
    <t>ญาณพัฒน์</t>
  </si>
  <si>
    <t>สุวรรณธีรกุล</t>
  </si>
  <si>
    <t>ณฐกฤต</t>
  </si>
  <si>
    <t>ชวกร</t>
  </si>
  <si>
    <t>นกเเก้ว</t>
  </si>
  <si>
    <t>ปิยวัฒน์</t>
  </si>
  <si>
    <t>ชูดวง</t>
  </si>
  <si>
    <t>พฤทธิพงศ์</t>
  </si>
  <si>
    <t>นวลจันทร์</t>
  </si>
  <si>
    <t>ธีรภัทร์</t>
  </si>
  <si>
    <t>เพชรรัตน์</t>
  </si>
  <si>
    <t>ธนภัทร</t>
  </si>
  <si>
    <t>อภิชาติ</t>
  </si>
  <si>
    <t>เปรมชนัน</t>
  </si>
  <si>
    <t>แก้วสุวรรณ์</t>
  </si>
  <si>
    <t>พงศกร</t>
  </si>
  <si>
    <t>คงรักษ์</t>
  </si>
  <si>
    <t>ธีร์จุฑา</t>
  </si>
  <si>
    <t>เจริญพงษ์</t>
  </si>
  <si>
    <t>ปพนวิช</t>
  </si>
  <si>
    <t>เนาวศิริ</t>
  </si>
  <si>
    <t>วรพล</t>
  </si>
  <si>
    <t>สุวรรณมณี</t>
  </si>
  <si>
    <t>มิ่งละเอียด</t>
  </si>
  <si>
    <t>ธนกฤต</t>
  </si>
  <si>
    <t>ช่วยอนันต์</t>
  </si>
  <si>
    <t>เตชินท์</t>
  </si>
  <si>
    <t>มงคลอิสรา</t>
  </si>
  <si>
    <t>ทนาทิป</t>
  </si>
  <si>
    <t>ทองชั่ง</t>
  </si>
  <si>
    <t>ธนเดช</t>
  </si>
  <si>
    <t>พชรพล</t>
  </si>
  <si>
    <t>ขวัญแก้ว</t>
  </si>
  <si>
    <t>สิรภพ</t>
  </si>
  <si>
    <t>อนุสุวรรณ</t>
  </si>
  <si>
    <t>ปัณณวิชญ์</t>
  </si>
  <si>
    <t>คณะสุวรรณ์</t>
  </si>
  <si>
    <t>นวัฒนา</t>
  </si>
  <si>
    <t>จันทร์ชู</t>
  </si>
  <si>
    <t>ทองรักษ์</t>
  </si>
  <si>
    <t>พรภวิษ</t>
  </si>
  <si>
    <t>อินทร์บัว</t>
  </si>
  <si>
    <t>พงศ์วิสิทธิ์</t>
  </si>
  <si>
    <t>พลเจริญ</t>
  </si>
  <si>
    <t>วงศกร</t>
  </si>
  <si>
    <t>ตุลยนิษก์</t>
  </si>
  <si>
    <t>สิริวัฒน์</t>
  </si>
  <si>
    <t>แป้นจำรัส</t>
  </si>
  <si>
    <t>ทองหมุน</t>
  </si>
  <si>
    <t>ธีรภพ</t>
  </si>
  <si>
    <t>รัตนพิพัฒน์</t>
  </si>
  <si>
    <t>ทักษ์ดนัย</t>
  </si>
  <si>
    <t>เซ่งฮั้ว</t>
  </si>
  <si>
    <t>หัสมิตต์</t>
  </si>
  <si>
    <t>นรภัทร</t>
  </si>
  <si>
    <t>มะณะแก้ว</t>
  </si>
  <si>
    <t>ภูมิรพี</t>
  </si>
  <si>
    <t>มีแย้ม</t>
  </si>
  <si>
    <t>หัสณัย</t>
  </si>
  <si>
    <t>แก้วพลงาม</t>
  </si>
  <si>
    <t>วรานนท์</t>
  </si>
  <si>
    <t>สังฉิม</t>
  </si>
  <si>
    <t>พสธร</t>
  </si>
  <si>
    <t>เอี่ยมเจริญ</t>
  </si>
  <si>
    <t>ภวรัญชน์</t>
  </si>
  <si>
    <t>ยุวกาฬกุล</t>
  </si>
  <si>
    <t>ภูสิทธฺ</t>
  </si>
  <si>
    <t>เรืองณรงค์</t>
  </si>
  <si>
    <t>พันธพัฒน์</t>
  </si>
  <si>
    <t>ชูภักดี</t>
  </si>
  <si>
    <t>วสันต์</t>
  </si>
  <si>
    <t>หมื่นชนะ</t>
  </si>
  <si>
    <t>อภิศมภ์</t>
  </si>
  <si>
    <t>จูชาวนา</t>
  </si>
  <si>
    <t>บัวเนียม</t>
  </si>
  <si>
    <t>นรากร</t>
  </si>
  <si>
    <t>โสะขาว</t>
  </si>
  <si>
    <t>ธนาคาร</t>
  </si>
  <si>
    <t>ดือราซอ</t>
  </si>
  <si>
    <t>ธนายุต</t>
  </si>
  <si>
    <t>สว่างพิภพ</t>
  </si>
  <si>
    <t>ปฏิภาณ</t>
  </si>
  <si>
    <t>ปานเเจ่ม</t>
  </si>
  <si>
    <t>ภูวนัตถ์</t>
  </si>
  <si>
    <t>สยามพันธ์</t>
  </si>
  <si>
    <t>ศิวกร</t>
  </si>
  <si>
    <t>หนูวัน</t>
  </si>
  <si>
    <t>พีรภัทร</t>
  </si>
  <si>
    <t>ศรีเกตุ</t>
  </si>
  <si>
    <t>สิทธิเดช</t>
  </si>
  <si>
    <t>รุยวิชิต</t>
  </si>
  <si>
    <t>เด็กหญิง</t>
  </si>
  <si>
    <t>กชวรรณ</t>
  </si>
  <si>
    <t>มุสิกสังข์</t>
  </si>
  <si>
    <t>กมลฉัตร</t>
  </si>
  <si>
    <t>บุญน้อย</t>
  </si>
  <si>
    <t>อภินันท์</t>
  </si>
  <si>
    <t>จันสุกสี</t>
  </si>
  <si>
    <t>ภูธิป</t>
  </si>
  <si>
    <t>จันทร์หอม</t>
  </si>
  <si>
    <t>อติคุณ</t>
  </si>
  <si>
    <t>จ่าวิสูตร</t>
  </si>
  <si>
    <t>วิวรรธน์</t>
  </si>
  <si>
    <t>สงรอง</t>
  </si>
  <si>
    <t>ปฐมพัฒน์</t>
  </si>
  <si>
    <t>เกตุชู</t>
  </si>
  <si>
    <t>ธีรภัทร</t>
  </si>
  <si>
    <t>สีขาว</t>
  </si>
  <si>
    <t>เบิกฟ้า</t>
  </si>
  <si>
    <t>เพชรสงค์</t>
  </si>
  <si>
    <t>วัฒโน</t>
  </si>
  <si>
    <t>ศราวุธ</t>
  </si>
  <si>
    <t>สุวรรณยะพัตร</t>
  </si>
  <si>
    <t>อรรถพล</t>
  </si>
  <si>
    <t>เหมือนจันทร์</t>
  </si>
  <si>
    <t>มุสิกะพงศ์</t>
  </si>
  <si>
    <t>ยะโก๊ะ</t>
  </si>
  <si>
    <t>กฤติยา</t>
  </si>
  <si>
    <t>คำผง</t>
  </si>
  <si>
    <t>กรณิศ</t>
  </si>
  <si>
    <t>ทิพย์มณี</t>
  </si>
  <si>
    <t>กุลณัฐ</t>
  </si>
  <si>
    <t>เกษรินทร์</t>
  </si>
  <si>
    <t>กัลยากร</t>
  </si>
  <si>
    <t>หมัดจันทร์</t>
  </si>
  <si>
    <t>กรองกาญจน์</t>
  </si>
  <si>
    <t>พรหมทอง</t>
  </si>
  <si>
    <t>วงศพทธ์</t>
  </si>
  <si>
    <t>ปานแจ่ม</t>
  </si>
  <si>
    <t>สพลดนัย</t>
  </si>
  <si>
    <t>สังข์ทอง</t>
  </si>
  <si>
    <t>ภูรินท์</t>
  </si>
  <si>
    <t>ทะระเกิด</t>
  </si>
  <si>
    <t>ภคพล</t>
  </si>
  <si>
    <t>แก้วสุข</t>
  </si>
  <si>
    <t>ภานุวัฒน์</t>
  </si>
  <si>
    <t>ธนบัตร</t>
  </si>
  <si>
    <t>ยศวริส</t>
  </si>
  <si>
    <t>มะณี</t>
  </si>
  <si>
    <t>สมศักดิ์</t>
  </si>
  <si>
    <t>นวลเลื่อน</t>
  </si>
  <si>
    <t>วิทยา</t>
  </si>
  <si>
    <t>จันเกตุ</t>
  </si>
  <si>
    <t>กัญญาวีร์</t>
  </si>
  <si>
    <t>เสรีกัลยารักษ์</t>
  </si>
  <si>
    <t>จันทภา</t>
  </si>
  <si>
    <t>ยั่งยืน</t>
  </si>
  <si>
    <t>ชญาดา</t>
  </si>
  <si>
    <t>ชูรอง</t>
  </si>
  <si>
    <t>ฐิตินันท์</t>
  </si>
  <si>
    <t>ภักดีวานิช</t>
  </si>
  <si>
    <t>ชญานิน</t>
  </si>
  <si>
    <t>สุคนธาภิรมณ์ ณ พัทลุง</t>
  </si>
  <si>
    <t>กีรติกานต์</t>
  </si>
  <si>
    <t>สาระนันท์</t>
  </si>
  <si>
    <t>สิรวิชญ์</t>
  </si>
  <si>
    <t>โสทรจิตร</t>
  </si>
  <si>
    <t>สุธรรม</t>
  </si>
  <si>
    <t>ทองมี</t>
  </si>
  <si>
    <t>ฤทธิเดช</t>
  </si>
  <si>
    <t>ชูเกลี้ยง</t>
  </si>
  <si>
    <t>ดำหรัด</t>
  </si>
  <si>
    <t>ชูดำ</t>
  </si>
  <si>
    <t>วงค์สวัสดิ์</t>
  </si>
  <si>
    <t>อชิตพล</t>
  </si>
  <si>
    <t>สะแหละ</t>
  </si>
  <si>
    <t>สุรพัศเศรษฐ์</t>
  </si>
  <si>
    <t>อำแพง</t>
  </si>
  <si>
    <t>ขวัญพิชชา</t>
  </si>
  <si>
    <t>มากแก้ว</t>
  </si>
  <si>
    <t>ณัฐชนัน</t>
  </si>
  <si>
    <t>คงฤทธิ์</t>
  </si>
  <si>
    <t>ณชนก</t>
  </si>
  <si>
    <t>รัตนดิลก ณ ภูเก็ต</t>
  </si>
  <si>
    <t>ณิชภัทร</t>
  </si>
  <si>
    <t>คงอ่อน</t>
  </si>
  <si>
    <t>ณัฐวรรณ</t>
  </si>
  <si>
    <t>ชัยชนะสงคราม</t>
  </si>
  <si>
    <t>จิรัชญา</t>
  </si>
  <si>
    <t>ทองเอียด</t>
  </si>
  <si>
    <t>อนุพงศ์</t>
  </si>
  <si>
    <t>สอนทอง</t>
  </si>
  <si>
    <t>อนุวัฒน์</t>
  </si>
  <si>
    <t>รักนิ่ม</t>
  </si>
  <si>
    <t>วรวุฒิ</t>
  </si>
  <si>
    <t>สหะกูล</t>
  </si>
  <si>
    <t>อธิรุจ</t>
  </si>
  <si>
    <t>คำเสน</t>
  </si>
  <si>
    <t>อธิวัฒน์</t>
  </si>
  <si>
    <t>หนูรอด</t>
  </si>
  <si>
    <t>วรากร</t>
  </si>
  <si>
    <t>เเดงสว่าง</t>
  </si>
  <si>
    <t>อภิรักษ์</t>
  </si>
  <si>
    <t>ทองเอก</t>
  </si>
  <si>
    <t>ธัญธร</t>
  </si>
  <si>
    <t>พูลเพิ่ม</t>
  </si>
  <si>
    <t>ชุตินันท์</t>
  </si>
  <si>
    <t>ปล้องไหม</t>
  </si>
  <si>
    <t>ณิชนันทน์</t>
  </si>
  <si>
    <t>ชัยทอง</t>
  </si>
  <si>
    <t>ณิชาณัฐ</t>
  </si>
  <si>
    <t>อินทร์ภักดี</t>
  </si>
  <si>
    <t>ทัชมา</t>
  </si>
  <si>
    <t>พรหมขำ</t>
  </si>
  <si>
    <t>กนกพร</t>
  </si>
  <si>
    <t>แกมมณี</t>
  </si>
  <si>
    <t>ธมลวรรณ</t>
  </si>
  <si>
    <t>สัจจา</t>
  </si>
  <si>
    <t>ชุติมา</t>
  </si>
  <si>
    <t>ทองจันทร์</t>
  </si>
  <si>
    <t>ธีระเทพ</t>
  </si>
  <si>
    <t>ชูกลิ่น</t>
  </si>
  <si>
    <t>ศักดิ์ดา</t>
  </si>
  <si>
    <t>ขวัญเพชร</t>
  </si>
  <si>
    <t>อนุสรณ์</t>
  </si>
  <si>
    <t>เอกภพ</t>
  </si>
  <si>
    <t>หนูมาก</t>
  </si>
  <si>
    <t>อรัณย์</t>
  </si>
  <si>
    <t>บุญช้าง</t>
  </si>
  <si>
    <t>ฐิตารีย์</t>
  </si>
  <si>
    <t>ธัญลักษณ์</t>
  </si>
  <si>
    <t>ทองปาน</t>
  </si>
  <si>
    <t>กมลชนก</t>
  </si>
  <si>
    <t>สุขแก้ว</t>
  </si>
  <si>
    <t>เกณิกา</t>
  </si>
  <si>
    <t>พรหมด้วง</t>
  </si>
  <si>
    <t>ธนิสร</t>
  </si>
  <si>
    <t>นภสร</t>
  </si>
  <si>
    <t>อาทรวิริยกุล</t>
  </si>
  <si>
    <t>ชมพูนุช</t>
  </si>
  <si>
    <t>ชูชุม</t>
  </si>
  <si>
    <t>กัญญาณัฐ</t>
  </si>
  <si>
    <t>อัครชัย</t>
  </si>
  <si>
    <t>ประภัสสร</t>
  </si>
  <si>
    <t>อนันตกุล</t>
  </si>
  <si>
    <t>ณัฐนิชา</t>
  </si>
  <si>
    <t>อ่อนคง</t>
  </si>
  <si>
    <t>ชาญณรงค์</t>
  </si>
  <si>
    <t>คมขำ</t>
  </si>
  <si>
    <t>ปุญญพัฒน์</t>
  </si>
  <si>
    <t>หนูสิงห์</t>
  </si>
  <si>
    <t>เดือนเพ็ญ</t>
  </si>
  <si>
    <t>ไหมดำ</t>
  </si>
  <si>
    <t>ปาลิดา</t>
  </si>
  <si>
    <t>จิตรเวช</t>
  </si>
  <si>
    <t>แทนบุตร</t>
  </si>
  <si>
    <t>ศรีอรัญ</t>
  </si>
  <si>
    <t>กนกนนท์</t>
  </si>
  <si>
    <t>เรืองรัตน์</t>
  </si>
  <si>
    <t>ปวริศา</t>
  </si>
  <si>
    <t>แพ่งเมือง</t>
  </si>
  <si>
    <t>พิชชานันท์</t>
  </si>
  <si>
    <t>สูงราษฎร์</t>
  </si>
  <si>
    <t>กัญญพัชร</t>
  </si>
  <si>
    <t>คงผอม</t>
  </si>
  <si>
    <t>ชไมพร</t>
  </si>
  <si>
    <t>สร้อยสน</t>
  </si>
  <si>
    <t>กันยาวีร์</t>
  </si>
  <si>
    <t>ชมเชย</t>
  </si>
  <si>
    <t>พรพัฒน์</t>
  </si>
  <si>
    <t>กระมล</t>
  </si>
  <si>
    <t>นฤมล</t>
  </si>
  <si>
    <t>จาดฤทธ์</t>
  </si>
  <si>
    <t>กิรติกา</t>
  </si>
  <si>
    <t>หนูสงค์</t>
  </si>
  <si>
    <t>จันทิมา</t>
  </si>
  <si>
    <t>มากมี</t>
  </si>
  <si>
    <t>นิรชา</t>
  </si>
  <si>
    <t>รักษารักษ์</t>
  </si>
  <si>
    <t>พิชชาภา</t>
  </si>
  <si>
    <t>อักโขสุวรรณ</t>
  </si>
  <si>
    <t>ฐิติกาญจน์</t>
  </si>
  <si>
    <t>ชุติกาญจน์</t>
  </si>
  <si>
    <t>สินธุ์สกุล</t>
  </si>
  <si>
    <t>กัญญาพร</t>
  </si>
  <si>
    <t>หนูสุวรรณ</t>
  </si>
  <si>
    <t>รวิสรา</t>
  </si>
  <si>
    <t>รามทิพย์</t>
  </si>
  <si>
    <t>รัตติกาล</t>
  </si>
  <si>
    <t>เกศรินทร์</t>
  </si>
  <si>
    <t>เพชรจวงจันทร์</t>
  </si>
  <si>
    <t>ฐาปนี</t>
  </si>
  <si>
    <t>คงถม</t>
  </si>
  <si>
    <t>ณิชกานต์</t>
  </si>
  <si>
    <t>สุดศรีสะอาด</t>
  </si>
  <si>
    <t>เพชรมณี</t>
  </si>
  <si>
    <t>คุณเงาะ</t>
  </si>
  <si>
    <t>บุญญพร</t>
  </si>
  <si>
    <t>ชาติภัย</t>
  </si>
  <si>
    <t>ชุธิกาญน์</t>
  </si>
  <si>
    <t>ชุมคง</t>
  </si>
  <si>
    <t>ธณัฐตรา</t>
  </si>
  <si>
    <t>พาหะนิชย์</t>
  </si>
  <si>
    <t>ปภาวรินทร์</t>
  </si>
  <si>
    <t>มากเจริญ</t>
  </si>
  <si>
    <t>ภัทรธิดา</t>
  </si>
  <si>
    <t>วรคชิน</t>
  </si>
  <si>
    <t>ธนัชพร</t>
  </si>
  <si>
    <t>คงฤทธ์</t>
  </si>
  <si>
    <t>ณิชาภัทร</t>
  </si>
  <si>
    <t>สงหมุน</t>
  </si>
  <si>
    <t>เกศินี</t>
  </si>
  <si>
    <t>ศศิธร</t>
  </si>
  <si>
    <t>วรางคณา</t>
  </si>
  <si>
    <t>ศิรภัสสร</t>
  </si>
  <si>
    <t>ญาณิศา</t>
  </si>
  <si>
    <t>บุญโยม</t>
  </si>
  <si>
    <t>เริ่มศรี</t>
  </si>
  <si>
    <t>ปวิชญา</t>
  </si>
  <si>
    <t>ชาลี</t>
  </si>
  <si>
    <t>รุ่งฤดี</t>
  </si>
  <si>
    <t>นวลศรีทอง</t>
  </si>
  <si>
    <t>ปภินพิทย์</t>
  </si>
  <si>
    <t>ขวัญนุ้ย</t>
  </si>
  <si>
    <t>ปัณฑิกา</t>
  </si>
  <si>
    <t>แก้วดวง</t>
  </si>
  <si>
    <t>พณิตตา</t>
  </si>
  <si>
    <t>ศรีนาคคำ</t>
  </si>
  <si>
    <t>พัชราภา</t>
  </si>
  <si>
    <t>ทองคำ</t>
  </si>
  <si>
    <t>วารินทร์ญา</t>
  </si>
  <si>
    <t>พลอยรุ้ง</t>
  </si>
  <si>
    <t>ดีช่วย</t>
  </si>
  <si>
    <t>ปัณฑิตา</t>
  </si>
  <si>
    <t>แกนสัง</t>
  </si>
  <si>
    <t>ณัชชา</t>
  </si>
  <si>
    <t>สมปอง</t>
  </si>
  <si>
    <t>ศุภิชญา</t>
  </si>
  <si>
    <t>จันบัว</t>
  </si>
  <si>
    <t>สวรัชช์</t>
  </si>
  <si>
    <t>ขาวขำ</t>
  </si>
  <si>
    <t>ณัฐวศา</t>
  </si>
  <si>
    <t>นุ่นปาน</t>
  </si>
  <si>
    <t>ปัทมา</t>
  </si>
  <si>
    <t>ดำเกลี้ยง</t>
  </si>
  <si>
    <t>พิชญาภร์</t>
  </si>
  <si>
    <t>คงนิล</t>
  </si>
  <si>
    <t>สุชาดา</t>
  </si>
  <si>
    <t>พรหมอักษร</t>
  </si>
  <si>
    <t>มณีรัตน์</t>
  </si>
  <si>
    <t>อินเปีย</t>
  </si>
  <si>
    <t>ภัณฑิลา</t>
  </si>
  <si>
    <t>ปุรินทราภิบาล</t>
  </si>
  <si>
    <t>ภิญญาพัชญ์</t>
  </si>
  <si>
    <t>จูดคง</t>
  </si>
  <si>
    <t>รุ่งทิวา</t>
  </si>
  <si>
    <t>รักร่วม</t>
  </si>
  <si>
    <t>สุนิตา</t>
  </si>
  <si>
    <t>แก้วหนู</t>
  </si>
  <si>
    <t>ภัทรชรภา</t>
  </si>
  <si>
    <t>เพ็งมี</t>
  </si>
  <si>
    <t>ปานไพริน</t>
  </si>
  <si>
    <t>หวังปาน</t>
  </si>
  <si>
    <t>ธนัชชา</t>
  </si>
  <si>
    <t>ยกฉวี</t>
  </si>
  <si>
    <t>สุพิชชา</t>
  </si>
  <si>
    <t>ดุลพินิจ</t>
  </si>
  <si>
    <t>อังคณา</t>
  </si>
  <si>
    <t>ธัญญรัตน์</t>
  </si>
  <si>
    <t>คงจรัส</t>
  </si>
  <si>
    <t>พิชญาพร</t>
  </si>
  <si>
    <t>จันปาน</t>
  </si>
  <si>
    <t>มานิดา</t>
  </si>
  <si>
    <t>ขุนอนันท์</t>
  </si>
  <si>
    <t>สุพิชฌาย์</t>
  </si>
  <si>
    <t>ช่วยกลับ</t>
  </si>
  <si>
    <t>วชิราภรณ์</t>
  </si>
  <si>
    <t>ดำมุสิด</t>
  </si>
  <si>
    <t>ภูริชญา</t>
  </si>
  <si>
    <t>เอี่ยมระยับ</t>
  </si>
  <si>
    <t>วริสา</t>
  </si>
  <si>
    <t>สุชาวดี</t>
  </si>
  <si>
    <t>ขุนนุ้ย</t>
  </si>
  <si>
    <t>สุภัคชนี</t>
  </si>
  <si>
    <t>สุภาพ</t>
  </si>
  <si>
    <t>รัตติมา</t>
  </si>
  <si>
    <t>อิ่มยิ้ม</t>
  </si>
  <si>
    <t>มณิสรา</t>
  </si>
  <si>
    <t>ไชยพัฒน์</t>
  </si>
  <si>
    <t>พิชญธิดา</t>
  </si>
  <si>
    <t>ทองปี้</t>
  </si>
  <si>
    <t>ยุพเยาว์</t>
  </si>
  <si>
    <t>สิงหวงค์</t>
  </si>
  <si>
    <t>สุพรรษา</t>
  </si>
  <si>
    <t>เอียดงามสม</t>
  </si>
  <si>
    <t>วริสร</t>
  </si>
  <si>
    <t>สุภาพิชญ์</t>
  </si>
  <si>
    <t>สุขทอง</t>
  </si>
  <si>
    <t>สุภัสสร</t>
  </si>
  <si>
    <t>วรีรัตน์</t>
  </si>
  <si>
    <t>เกื้อมณี</t>
  </si>
  <si>
    <t>วิลาวัณย์</t>
  </si>
  <si>
    <t>โสดา</t>
  </si>
  <si>
    <t>อติกันต์</t>
  </si>
  <si>
    <t>คำนวย</t>
  </si>
  <si>
    <t>อภิษฎา</t>
  </si>
  <si>
    <t>สลางสิงห์</t>
  </si>
  <si>
    <t>สุมนรัตน์</t>
  </si>
  <si>
    <t>พิลา</t>
  </si>
  <si>
    <t>สุวิมล</t>
  </si>
  <si>
    <t>แสงทอง</t>
  </si>
  <si>
    <t>วริศรา</t>
  </si>
  <si>
    <t>คำคง</t>
  </si>
  <si>
    <t>มีศรีสวัสดิ์</t>
  </si>
  <si>
    <t>ชญานนท์</t>
  </si>
  <si>
    <t>พรหมเจริญ</t>
  </si>
  <si>
    <t>อภิษา</t>
  </si>
  <si>
    <t>เกิดสุข</t>
  </si>
  <si>
    <t>อภิชญา</t>
  </si>
  <si>
    <t>คงสอน</t>
  </si>
  <si>
    <t>สรัลพร</t>
  </si>
  <si>
    <t>สุวรรณตานนท์</t>
  </si>
  <si>
    <t>สุพิชญา</t>
  </si>
  <si>
    <t>ชูโรจน์</t>
  </si>
  <si>
    <t>อันดา</t>
  </si>
  <si>
    <t>ไพบูลย์</t>
  </si>
  <si>
    <t>ชนัญธิดา</t>
  </si>
  <si>
    <t>คุ่มเคี่ยม</t>
  </si>
  <si>
    <t>สุตาภัทร</t>
  </si>
  <si>
    <t>ณ พัทลุง</t>
  </si>
  <si>
    <t>ไอยวริญทร์</t>
  </si>
  <si>
    <t>เอ่าซุ่น</t>
  </si>
  <si>
    <t>ม.2</t>
  </si>
  <si>
    <t>วีระศักดิ์</t>
  </si>
  <si>
    <t>กษิดิ์เดช</t>
  </si>
  <si>
    <t>ชูเกตุ</t>
  </si>
  <si>
    <t>ตรัยรัตน์</t>
  </si>
  <si>
    <t>หนูชาย</t>
  </si>
  <si>
    <t>กัณฑ์อเนก</t>
  </si>
  <si>
    <t>รักษาพล</t>
  </si>
  <si>
    <t>กฤตกร</t>
  </si>
  <si>
    <t>บุญฤทธิ์</t>
  </si>
  <si>
    <t>ฐาณวัตร</t>
  </si>
  <si>
    <t>ณ พิจิตร</t>
  </si>
  <si>
    <t>กันตพัฒน์</t>
  </si>
  <si>
    <t>บัวแก้ว</t>
  </si>
  <si>
    <t>ธีระพงค์</t>
  </si>
  <si>
    <t>แก้วทองโอ</t>
  </si>
  <si>
    <t>เสฏฐพงศ์</t>
  </si>
  <si>
    <t>ทองทุ่ม</t>
  </si>
  <si>
    <t>เกียรติภูมิ</t>
  </si>
  <si>
    <t>บุญรัตน์</t>
  </si>
  <si>
    <t>กฤติน</t>
  </si>
  <si>
    <t>หัสนันท์</t>
  </si>
  <si>
    <t>กิตติพงษ์</t>
  </si>
  <si>
    <t>เพชรเมืองเมย</t>
  </si>
  <si>
    <t>กิตติธัช</t>
  </si>
  <si>
    <t>ขุนไกร</t>
  </si>
  <si>
    <t>คณาธิป</t>
  </si>
  <si>
    <t>ส่งชัย</t>
  </si>
  <si>
    <t>จันทร์เจียม</t>
  </si>
  <si>
    <t>ชนะพล</t>
  </si>
  <si>
    <t>เนียมพุ่ม</t>
  </si>
  <si>
    <t>เกียรติคุณ</t>
  </si>
  <si>
    <t>กิติพงศ์</t>
  </si>
  <si>
    <t>บุญธรรม</t>
  </si>
  <si>
    <t>ฐิติกร</t>
  </si>
  <si>
    <t>ขวัญเมือง</t>
  </si>
  <si>
    <t>ธรรมรัตน์</t>
  </si>
  <si>
    <t>วงศ์สวัสดิ์</t>
  </si>
  <si>
    <t>ธีรพล</t>
  </si>
  <si>
    <t>นกแก้ว</t>
  </si>
  <si>
    <t>อินทรชิต</t>
  </si>
  <si>
    <t>ปานจันทร์</t>
  </si>
  <si>
    <t>ณัฐภัทร</t>
  </si>
  <si>
    <t>มหามิตร</t>
  </si>
  <si>
    <t>ณ รัก</t>
  </si>
  <si>
    <t>รักนะ</t>
  </si>
  <si>
    <t>จารุวัฒน์</t>
  </si>
  <si>
    <t>รักปลอด</t>
  </si>
  <si>
    <t>ชลกร</t>
  </si>
  <si>
    <t>ศรีโภคา</t>
  </si>
  <si>
    <t>ฐิติโชติ</t>
  </si>
  <si>
    <t>หนูนุ่น</t>
  </si>
  <si>
    <t>ทองใส</t>
  </si>
  <si>
    <t>ปิยทัศน์</t>
  </si>
  <si>
    <t>เพ็ญจำรัส</t>
  </si>
  <si>
    <t>ณรงค์เดช</t>
  </si>
  <si>
    <t>ศรีทับ</t>
  </si>
  <si>
    <t>ชัยพฤกษ์</t>
  </si>
  <si>
    <t>ทองสม</t>
  </si>
  <si>
    <t>ฉัตรชัย</t>
  </si>
  <si>
    <t>นรสิงห์</t>
  </si>
  <si>
    <t>กิตติศักดิ์</t>
  </si>
  <si>
    <t>ธนกร</t>
  </si>
  <si>
    <t>เลื่อนแก้ว</t>
  </si>
  <si>
    <t>ณัฏฐสิทธิ์</t>
  </si>
  <si>
    <t>ขุนชิต</t>
  </si>
  <si>
    <t>สงสุข</t>
  </si>
  <si>
    <t>ธนพล</t>
  </si>
  <si>
    <t>ช่วยวงศ์</t>
  </si>
  <si>
    <t>ชัยวัฒน์</t>
  </si>
  <si>
    <t>ณพพล</t>
  </si>
  <si>
    <t>รองราม</t>
  </si>
  <si>
    <t>ชาตินรินทร์</t>
  </si>
  <si>
    <t>เอียดสุย</t>
  </si>
  <si>
    <t>ณัฎฐ์ณภัทร</t>
  </si>
  <si>
    <t>คันททาโร</t>
  </si>
  <si>
    <t>พัชรไชย</t>
  </si>
  <si>
    <t>ช่วยชุมชาติ</t>
  </si>
  <si>
    <t>พิพัฒพงศ์</t>
  </si>
  <si>
    <t>พรพมช่วย</t>
  </si>
  <si>
    <t>ณัฐนนท์</t>
  </si>
  <si>
    <t>จันทร์แก้ว</t>
  </si>
  <si>
    <t>ชุมพราม</t>
  </si>
  <si>
    <t>ธนวัฒน์</t>
  </si>
  <si>
    <t>ด้วงวงศ์</t>
  </si>
  <si>
    <t>ณรงค์ชัย</t>
  </si>
  <si>
    <t>มืดมาก</t>
  </si>
  <si>
    <t>ธนากร</t>
  </si>
  <si>
    <t>ยศจันทึก</t>
  </si>
  <si>
    <t>สิทฑิชัย</t>
  </si>
  <si>
    <t>สิทธิพล</t>
  </si>
  <si>
    <t>ชุมแคล้ว</t>
  </si>
  <si>
    <t>ศิตพงษ์</t>
  </si>
  <si>
    <t>ทองเที่ยว</t>
  </si>
  <si>
    <t>ธเนศ</t>
  </si>
  <si>
    <t>ยิ้มเอียด</t>
  </si>
  <si>
    <t>ธาดา</t>
  </si>
  <si>
    <t>จันทร์เอียด</t>
  </si>
  <si>
    <t>เทพศิริ</t>
  </si>
  <si>
    <t>นัฐพล</t>
  </si>
  <si>
    <t>มาน้อย</t>
  </si>
  <si>
    <t>ภูริณัฐ</t>
  </si>
  <si>
    <t>ศิริศักดิ์</t>
  </si>
  <si>
    <t>ศิริวัฒนสกุล</t>
  </si>
  <si>
    <t>ทีปากรณ์</t>
  </si>
  <si>
    <t>คงนวล</t>
  </si>
  <si>
    <t>ธนโชติ</t>
  </si>
  <si>
    <t>หนูยศ</t>
  </si>
  <si>
    <t>ปิยะ</t>
  </si>
  <si>
    <t>เอียดทองไหม</t>
  </si>
  <si>
    <t>ปิยวิศว์</t>
  </si>
  <si>
    <t>ประทีป</t>
  </si>
  <si>
    <t>ขุนฤทธิ์สง</t>
  </si>
  <si>
    <t>แก้วรุ่ง</t>
  </si>
  <si>
    <t>พลภัทร</t>
  </si>
  <si>
    <t>บุญจันทร์คง</t>
  </si>
  <si>
    <t>รองเลื่อน</t>
  </si>
  <si>
    <t>ศรีบุญเรือง</t>
  </si>
  <si>
    <t>ขำเส้ง</t>
  </si>
  <si>
    <t>ศุภวิชญ์</t>
  </si>
  <si>
    <t>ทองชิต</t>
  </si>
  <si>
    <t>ธีรนัย</t>
  </si>
  <si>
    <t>ธวัชชัย</t>
  </si>
  <si>
    <t>วิยะรัตนกุล</t>
  </si>
  <si>
    <t>พงษ์ศิริ</t>
  </si>
  <si>
    <t>ศิริมูล</t>
  </si>
  <si>
    <t>วรุณ</t>
  </si>
  <si>
    <t>คำใส</t>
  </si>
  <si>
    <t>กฤษณพร</t>
  </si>
  <si>
    <t>บรืรักษ์</t>
  </si>
  <si>
    <t>นวลสระ</t>
  </si>
  <si>
    <t>สุทธวีร์</t>
  </si>
  <si>
    <t>มณีวัง</t>
  </si>
  <si>
    <t>หนูก้าน</t>
  </si>
  <si>
    <t>สัมฤทธิ์</t>
  </si>
  <si>
    <t>ทองเรือง</t>
  </si>
  <si>
    <t>พัทธดนย์</t>
  </si>
  <si>
    <t>ไล่สาม</t>
  </si>
  <si>
    <t>ภัทรดร</t>
  </si>
  <si>
    <t>กิ้มแก้ว</t>
  </si>
  <si>
    <t>อินทวงค์</t>
  </si>
  <si>
    <t>สรวิศ</t>
  </si>
  <si>
    <t>อันทวิมล</t>
  </si>
  <si>
    <t>บุตรทอง</t>
  </si>
  <si>
    <t>ขำทิพย์</t>
  </si>
  <si>
    <t>ภาณุมาศ</t>
  </si>
  <si>
    <t>กรีพงค์</t>
  </si>
  <si>
    <t>ฤกษสโมสร</t>
  </si>
  <si>
    <t>ธนัท</t>
  </si>
  <si>
    <t>คะภะสุวรรณ</t>
  </si>
  <si>
    <t>ฤทธิ์ทอง</t>
  </si>
  <si>
    <t>ณัฎฐ์ชญา</t>
  </si>
  <si>
    <t>ทองใบ</t>
  </si>
  <si>
    <t>กนกวรรณ</t>
  </si>
  <si>
    <t>ขุนทอง</t>
  </si>
  <si>
    <t>สุภัสสรา</t>
  </si>
  <si>
    <t>หนูแป้น</t>
  </si>
  <si>
    <t>สักณริน</t>
  </si>
  <si>
    <t>เผือกแสง</t>
  </si>
  <si>
    <t>ธีทัต</t>
  </si>
  <si>
    <t>วังช่วย</t>
  </si>
  <si>
    <t>ลัทธพล</t>
  </si>
  <si>
    <t>ทองทวี</t>
  </si>
  <si>
    <t>ภูมิเพชร</t>
  </si>
  <si>
    <t>เกื้อเส้ง</t>
  </si>
  <si>
    <t>ปภาวิชญ์</t>
  </si>
  <si>
    <t>นวลเกลี้ยง</t>
  </si>
  <si>
    <t>ปัณณธร</t>
  </si>
  <si>
    <t>หนูบูรณ์</t>
  </si>
  <si>
    <t>มงคลไชย</t>
  </si>
  <si>
    <t>มะลิกัน</t>
  </si>
  <si>
    <t>ศุกุลวัฒน์</t>
  </si>
  <si>
    <t>จันแก้ว</t>
  </si>
  <si>
    <t>ปัญญาวุฒิ</t>
  </si>
  <si>
    <t>เลื่อนแป้น</t>
  </si>
  <si>
    <t>สุทธิพงษ์</t>
  </si>
  <si>
    <t>ซาสุดสี</t>
  </si>
  <si>
    <t>เขทณัฐ</t>
  </si>
  <si>
    <t>ทองด้วง</t>
  </si>
  <si>
    <t>สงนุ้ย</t>
  </si>
  <si>
    <t>ขวัญจิรา</t>
  </si>
  <si>
    <t>คงหาเพชร</t>
  </si>
  <si>
    <t>จริยาภรณ์</t>
  </si>
  <si>
    <t>ลิ่มอนุรักษ์</t>
  </si>
  <si>
    <t>สุเมธา</t>
  </si>
  <si>
    <t>โภคา</t>
  </si>
  <si>
    <t>ภัทรพล</t>
  </si>
  <si>
    <t>เพชรสง</t>
  </si>
  <si>
    <t>วิณัฐ</t>
  </si>
  <si>
    <t>สมัครพงษ์</t>
  </si>
  <si>
    <t>พงศธร</t>
  </si>
  <si>
    <t>นุ้ยเล็ก</t>
  </si>
  <si>
    <t>พันธกิจ</t>
  </si>
  <si>
    <t>เกิดเทพ</t>
  </si>
  <si>
    <t>ศรายุทธ</t>
  </si>
  <si>
    <t>คชภักดี</t>
  </si>
  <si>
    <t>สิริสุขต์</t>
  </si>
  <si>
    <t>ศิรภัส</t>
  </si>
  <si>
    <t>ช่วยนุ้ย</t>
  </si>
  <si>
    <t>ชาลิสา</t>
  </si>
  <si>
    <t>ทองใหญ่</t>
  </si>
  <si>
    <t>จุฑารัตน์</t>
  </si>
  <si>
    <t>เรืองเล็ก</t>
  </si>
  <si>
    <t>กันติชา</t>
  </si>
  <si>
    <t>พรมบุญแก้ว</t>
  </si>
  <si>
    <t>กันติศา</t>
  </si>
  <si>
    <t>ธันยรัตน์</t>
  </si>
  <si>
    <t>ชูลีรักษ์</t>
  </si>
  <si>
    <t>ญดา</t>
  </si>
  <si>
    <t>ไชยจันทร์</t>
  </si>
  <si>
    <t>อรรถวุฒิ</t>
  </si>
  <si>
    <t>ช่อคง</t>
  </si>
  <si>
    <t>อดิสรณ์</t>
  </si>
  <si>
    <t>ศรีพิทักษ์</t>
  </si>
  <si>
    <t>พีรพัฒน์</t>
  </si>
  <si>
    <t>อ่อนไพรี</t>
  </si>
  <si>
    <t>วสันติ์ศักดิ์</t>
  </si>
  <si>
    <t>ธรรมขุนนุ้ย</t>
  </si>
  <si>
    <t>รัชชานนท์</t>
  </si>
  <si>
    <t>อินนุ่น</t>
  </si>
  <si>
    <t>ชยากร</t>
  </si>
  <si>
    <t>กล้าศักดา</t>
  </si>
  <si>
    <t>ปุริมปรัชญ์</t>
  </si>
  <si>
    <t>ชูส่งแสง</t>
  </si>
  <si>
    <t>ธนภรณ์</t>
  </si>
  <si>
    <t>ศรีขวัญ</t>
  </si>
  <si>
    <t>ผกาพรรณ</t>
  </si>
  <si>
    <t>แสงยิ้ม</t>
  </si>
  <si>
    <t>กีรติกา</t>
  </si>
  <si>
    <t>เศวตฉัตร</t>
  </si>
  <si>
    <t>กนกภัทร</t>
  </si>
  <si>
    <t>โสภี</t>
  </si>
  <si>
    <t>กฤติกา</t>
  </si>
  <si>
    <t>รุ่ยใหม่</t>
  </si>
  <si>
    <t>ปุณยาพร</t>
  </si>
  <si>
    <t>ฤทธิสุนทร</t>
  </si>
  <si>
    <t>ภัทรภร</t>
  </si>
  <si>
    <t>ธิดารัตน์</t>
  </si>
  <si>
    <t>สงแก้ว</t>
  </si>
  <si>
    <t>ญาดา</t>
  </si>
  <si>
    <t>สามัญเมือง</t>
  </si>
  <si>
    <t>ฑีณกร</t>
  </si>
  <si>
    <t>รัฐศาสตร์</t>
  </si>
  <si>
    <t>ทองบุตร</t>
  </si>
  <si>
    <t>วงศธร</t>
  </si>
  <si>
    <t>แป้นแก้ว</t>
  </si>
  <si>
    <t>นาราภัทร</t>
  </si>
  <si>
    <t>เสี้ยนไทยสงค์</t>
  </si>
  <si>
    <t>อธิชนัน</t>
  </si>
  <si>
    <t>รอดพูล</t>
  </si>
  <si>
    <t>จันทรัสม์</t>
  </si>
  <si>
    <t>พรพุทธานนท์</t>
  </si>
  <si>
    <t>สาวิตรี</t>
  </si>
  <si>
    <t>คงฉิม</t>
  </si>
  <si>
    <t>พัทธนันท์</t>
  </si>
  <si>
    <t>จุลศรี</t>
  </si>
  <si>
    <t>กัญญาภัค</t>
  </si>
  <si>
    <t>เพ็งมาก</t>
  </si>
  <si>
    <t>ชลธิชา</t>
  </si>
  <si>
    <t>ไหมสุข</t>
  </si>
  <si>
    <t>กฎษกร</t>
  </si>
  <si>
    <t>มัยรัตน์</t>
  </si>
  <si>
    <t>เพชรลดา</t>
  </si>
  <si>
    <t>มณีโชติ</t>
  </si>
  <si>
    <t>สุกัญญา</t>
  </si>
  <si>
    <t>พนิดา</t>
  </si>
  <si>
    <t>คล้ายมีปาน</t>
  </si>
  <si>
    <t>เบญญาภา</t>
  </si>
  <si>
    <t>คงทอง</t>
  </si>
  <si>
    <t>ขุนน่าน</t>
  </si>
  <si>
    <t>ยศธร</t>
  </si>
  <si>
    <t>ทองกลิ่น</t>
  </si>
  <si>
    <t>ปฐมพร</t>
  </si>
  <si>
    <t>อารมย์ดี</t>
  </si>
  <si>
    <t>สุมินลดา</t>
  </si>
  <si>
    <t>ส่งแสง</t>
  </si>
  <si>
    <t>ยุวดี</t>
  </si>
  <si>
    <t>มาชู</t>
  </si>
  <si>
    <t>จิรภิญญา</t>
  </si>
  <si>
    <t>พัวสวัสดิ์</t>
  </si>
  <si>
    <t>ณัฐนรี</t>
  </si>
  <si>
    <t>บุญแก้ว</t>
  </si>
  <si>
    <t>เบญจมาภรณ์</t>
  </si>
  <si>
    <t>ยิ้มน้อย</t>
  </si>
  <si>
    <t>ณัฐณิชา</t>
  </si>
  <si>
    <t>ทองไซร้</t>
  </si>
  <si>
    <t>สิริขวัญ</t>
  </si>
  <si>
    <t>หนูเพชร</t>
  </si>
  <si>
    <t>กัญญาพัชร</t>
  </si>
  <si>
    <t>ชูปาน</t>
  </si>
  <si>
    <t>พรปวีณ์</t>
  </si>
  <si>
    <t>พุ่มคง</t>
  </si>
  <si>
    <t>จารุวรรณ</t>
  </si>
  <si>
    <t>เพชรย้อย</t>
  </si>
  <si>
    <t>จิรภัศรา</t>
  </si>
  <si>
    <t>ไกรรักษ์</t>
  </si>
  <si>
    <t>ชายเกลี้ยง</t>
  </si>
  <si>
    <t>จิรภัทร</t>
  </si>
  <si>
    <t>แทนขำ</t>
  </si>
  <si>
    <t>โพธิพิณ</t>
  </si>
  <si>
    <t>พิชชาพร</t>
  </si>
  <si>
    <t>ทับธนะ</t>
  </si>
  <si>
    <t>ธารารัตน์</t>
  </si>
  <si>
    <t>เขียวศิริ</t>
  </si>
  <si>
    <t>พิมพิศา</t>
  </si>
  <si>
    <t>ชนะสงคราม</t>
  </si>
  <si>
    <t>พิมลรัตน์</t>
  </si>
  <si>
    <t>นวลขวัญ</t>
  </si>
  <si>
    <t>นิลลดา</t>
  </si>
  <si>
    <t>อินพฤกษา</t>
  </si>
  <si>
    <t>พิชญดา</t>
  </si>
  <si>
    <t>อภินันท์ดา</t>
  </si>
  <si>
    <t>ณัฏธิดา</t>
  </si>
  <si>
    <t>ญาณญา</t>
  </si>
  <si>
    <t>สายทอง</t>
  </si>
  <si>
    <t>ชยาภา</t>
  </si>
  <si>
    <t>คำด้วง</t>
  </si>
  <si>
    <t>ธันชนก</t>
  </si>
  <si>
    <t>ติสโร</t>
  </si>
  <si>
    <t>ทิฆัมพร</t>
  </si>
  <si>
    <t>หนูสังข์</t>
  </si>
  <si>
    <t>ณิศวรา</t>
  </si>
  <si>
    <t>จรูญโรจน์</t>
  </si>
  <si>
    <t>พิชฎา</t>
  </si>
  <si>
    <t>คงดำ</t>
  </si>
  <si>
    <t>สุธารัตน์</t>
  </si>
  <si>
    <t>นาคะวัจนะ</t>
  </si>
  <si>
    <t>ยิ่งนรา</t>
  </si>
  <si>
    <t>เกิ้อเส้ง</t>
  </si>
  <si>
    <t>วิศนีย์</t>
  </si>
  <si>
    <t>หนูไพ</t>
  </si>
  <si>
    <t>อัญกร</t>
  </si>
  <si>
    <t>สุทธิพรหมมา</t>
  </si>
  <si>
    <t>ภริดา</t>
  </si>
  <si>
    <t>ช่วยใหม่</t>
  </si>
  <si>
    <t>ประกายดาว</t>
  </si>
  <si>
    <t>ดากานดา</t>
  </si>
  <si>
    <t>นุ่นน้อย</t>
  </si>
  <si>
    <t>เกียรติศักดิ์</t>
  </si>
  <si>
    <t>พรชนก</t>
  </si>
  <si>
    <t>ขิมเล็ก</t>
  </si>
  <si>
    <t>พัชรพร</t>
  </si>
  <si>
    <t>พีรดา</t>
  </si>
  <si>
    <t>แก้วคง</t>
  </si>
  <si>
    <t>นภาพร</t>
  </si>
  <si>
    <t>คงสม</t>
  </si>
  <si>
    <t>ปลายฟ้า</t>
  </si>
  <si>
    <t>ภัทรวดี</t>
  </si>
  <si>
    <t>สุริยงค์</t>
  </si>
  <si>
    <t>รัตนะบุรี</t>
  </si>
  <si>
    <t>ศุภาพร</t>
  </si>
  <si>
    <t>มีสุข</t>
  </si>
  <si>
    <t>สโรชา</t>
  </si>
  <si>
    <t>ฐิติชญา</t>
  </si>
  <si>
    <t>สุนันวดี</t>
  </si>
  <si>
    <t>อิสโม</t>
  </si>
  <si>
    <t>จันสีชา</t>
  </si>
  <si>
    <t>บัวชมพู</t>
  </si>
  <si>
    <t>จักรแก้ว</t>
  </si>
  <si>
    <t>มัทนาวดี</t>
  </si>
  <si>
    <t>ฟองณวงศ์</t>
  </si>
  <si>
    <t>ภัณฑิรา</t>
  </si>
  <si>
    <t>ทองทรัพย์</t>
  </si>
  <si>
    <t>วนาลี</t>
  </si>
  <si>
    <t>สงสุวรรณ</t>
  </si>
  <si>
    <t>ปัญญากานต์</t>
  </si>
  <si>
    <t>ชูสวรรณ์</t>
  </si>
  <si>
    <t>โทเพ็ชร</t>
  </si>
  <si>
    <t>รัชฎาภรณ์</t>
  </si>
  <si>
    <t>ภิชัย</t>
  </si>
  <si>
    <t>อธิชา</t>
  </si>
  <si>
    <t>ช่วยบำรุง</t>
  </si>
  <si>
    <t>ณัฏฐณิชา</t>
  </si>
  <si>
    <t>สุพัชธิดา</t>
  </si>
  <si>
    <t>จันทร์สังข์</t>
  </si>
  <si>
    <t>อนัญญา</t>
  </si>
  <si>
    <t>ณัฐธิการ</t>
  </si>
  <si>
    <t>สืบประดิษฐ</t>
  </si>
  <si>
    <t>รุจิรา</t>
  </si>
  <si>
    <t>วันวิสา</t>
  </si>
  <si>
    <t>ดวงขวัญ</t>
  </si>
  <si>
    <t>ใหม่แก้ว</t>
  </si>
  <si>
    <t>วิภาวดี</t>
  </si>
  <si>
    <t>ปูเงิน</t>
  </si>
  <si>
    <t>พิมพ์พิชชา</t>
  </si>
  <si>
    <t>ศุภาวดี</t>
  </si>
  <si>
    <t>วระพันธ์</t>
  </si>
  <si>
    <t>รักเกื้อ</t>
  </si>
  <si>
    <t>อภิสรา</t>
  </si>
  <si>
    <t>ลาออก</t>
  </si>
  <si>
    <t>พิยะดา</t>
  </si>
  <si>
    <t>ชูช่วย</t>
  </si>
  <si>
    <t>อลิษา</t>
  </si>
  <si>
    <t>ชูหว่าง</t>
  </si>
  <si>
    <t>เพ็ญภาส</t>
  </si>
  <si>
    <t>ภักดีวนิช</t>
  </si>
  <si>
    <t>สุณัฏฐา</t>
  </si>
  <si>
    <t>ภัยมณี</t>
  </si>
  <si>
    <t>สุนิสา</t>
  </si>
  <si>
    <t>ปล้องใหม่</t>
  </si>
  <si>
    <t>ชะยุดา</t>
  </si>
  <si>
    <t>อิสะโร</t>
  </si>
  <si>
    <t>สุพัตรา</t>
  </si>
  <si>
    <t>สงแสง</t>
  </si>
  <si>
    <t>รติมา</t>
  </si>
  <si>
    <t>กัมพละไพทูรย์</t>
  </si>
  <si>
    <t>อ่อนนุช</t>
  </si>
  <si>
    <t>มากภิบาล</t>
  </si>
  <si>
    <t>พรรณภัทร์</t>
  </si>
  <si>
    <t>แก้วกาญจน์</t>
  </si>
  <si>
    <t>หนึ่งฤทัย</t>
  </si>
  <si>
    <t>นัจญวา</t>
  </si>
  <si>
    <t>เหตหาก</t>
  </si>
  <si>
    <t>จิระวรรณ</t>
  </si>
  <si>
    <t>แผ้วไพรี</t>
  </si>
  <si>
    <t>วิมลรัตน์</t>
  </si>
  <si>
    <t>ดำรักษ</t>
  </si>
  <si>
    <t>อรัตจณี</t>
  </si>
  <si>
    <t>ศรีกองทอง</t>
  </si>
  <si>
    <t>สุธาวัลย์</t>
  </si>
  <si>
    <t>พิชญ์สินี</t>
  </si>
  <si>
    <t>ปานคง</t>
  </si>
  <si>
    <t>อรอุมา</t>
  </si>
  <si>
    <t>ช่วยดิษ</t>
  </si>
  <si>
    <t>อาทิตยา</t>
  </si>
  <si>
    <t>คงมัน</t>
  </si>
  <si>
    <t>ม.3</t>
  </si>
  <si>
    <t>ฆนีกร</t>
  </si>
  <si>
    <t>หยังหลัง</t>
  </si>
  <si>
    <t>ตะวันฤทธิ์</t>
  </si>
  <si>
    <t>ภัทรนรินทร์</t>
  </si>
  <si>
    <t>ชาญเกียรติ</t>
  </si>
  <si>
    <t>ศรีประสงค์</t>
  </si>
  <si>
    <t>กรณ์ดนัย</t>
  </si>
  <si>
    <t>จิตใจรัก</t>
  </si>
  <si>
    <t>ขจรศักดิ์</t>
  </si>
  <si>
    <t>พราหมวงศ์</t>
  </si>
  <si>
    <t>ต้นกล้า</t>
  </si>
  <si>
    <t>นวนมุสิด</t>
  </si>
  <si>
    <t>กฤษณะ</t>
  </si>
  <si>
    <t>สมสมัย</t>
  </si>
  <si>
    <t>วัฒนชัย</t>
  </si>
  <si>
    <t>เขมนันท์</t>
  </si>
  <si>
    <t>มะลิเผือก</t>
  </si>
  <si>
    <t>นาย</t>
  </si>
  <si>
    <t>กฤษฎา</t>
  </si>
  <si>
    <t>ชัยธวัช</t>
  </si>
  <si>
    <t>เคนตี</t>
  </si>
  <si>
    <t>กฤษดา</t>
  </si>
  <si>
    <t>อินทร์ชุมนุม</t>
  </si>
  <si>
    <t>ฉัตรดนัย</t>
  </si>
  <si>
    <t>ยาชะรัด</t>
  </si>
  <si>
    <t>คณิศร</t>
  </si>
  <si>
    <t>ยัดไธสง</t>
  </si>
  <si>
    <t>เทียนชัย</t>
  </si>
  <si>
    <t>สูชู</t>
  </si>
  <si>
    <t>ณัฐดนัย</t>
  </si>
  <si>
    <t>ทิณกร</t>
  </si>
  <si>
    <t>ขุนแดง</t>
  </si>
  <si>
    <t>ทินภัทร</t>
  </si>
  <si>
    <t>กาเยาว์</t>
  </si>
  <si>
    <t>ชิตพงศ์</t>
  </si>
  <si>
    <t>คมเคียว</t>
  </si>
  <si>
    <t>ศรีเเก้วคง</t>
  </si>
  <si>
    <t>เรืองทอง</t>
  </si>
  <si>
    <t>ฐานันดร</t>
  </si>
  <si>
    <t>จิรพงษ์</t>
  </si>
  <si>
    <t>ทองไสย</t>
  </si>
  <si>
    <t>ธนภูมิ</t>
  </si>
  <si>
    <t>ธราเทพ</t>
  </si>
  <si>
    <t>พุทธพิทักษ์</t>
  </si>
  <si>
    <t>ธนพนธ์</t>
  </si>
  <si>
    <t>เจษฎา</t>
  </si>
  <si>
    <t>รัตนะ</t>
  </si>
  <si>
    <t>สงเปีย</t>
  </si>
  <si>
    <t>หนูเพ็ง</t>
  </si>
  <si>
    <t>ปณัยกร</t>
  </si>
  <si>
    <t>สิงค์เนี่ยว</t>
  </si>
  <si>
    <t>ฐิติวัสส์</t>
  </si>
  <si>
    <t>สมภักดี</t>
  </si>
  <si>
    <t>สุทธิมาศ</t>
  </si>
  <si>
    <t>ณัฐพงศ์</t>
  </si>
  <si>
    <t>ณัฏฐกิตติ์</t>
  </si>
  <si>
    <t>คงมา</t>
  </si>
  <si>
    <t>ประเสริฐ</t>
  </si>
  <si>
    <t>วชิรวิทย์</t>
  </si>
  <si>
    <t>นักธรรม</t>
  </si>
  <si>
    <t>ธาดาพงศ์</t>
  </si>
  <si>
    <t>ท้าวสกุล</t>
  </si>
  <si>
    <t>บวรนันท์</t>
  </si>
  <si>
    <t>ปุรเชษฐ์</t>
  </si>
  <si>
    <t>นันทโชค</t>
  </si>
  <si>
    <t>ชูสงดำ</t>
  </si>
  <si>
    <t>ศิรายุ</t>
  </si>
  <si>
    <t>สัญญา</t>
  </si>
  <si>
    <t>พลรัฐ</t>
  </si>
  <si>
    <t>อนันตกานนท์</t>
  </si>
  <si>
    <t>ณัฐพล</t>
  </si>
  <si>
    <t>อินทร์สุวรรณ์</t>
  </si>
  <si>
    <t>นนทกร</t>
  </si>
  <si>
    <t>เต็กลี</t>
  </si>
  <si>
    <t>พิทยา</t>
  </si>
  <si>
    <t>คงบุญ</t>
  </si>
  <si>
    <t>ศิริชัย</t>
  </si>
  <si>
    <t>ช่วยแย้ม</t>
  </si>
  <si>
    <t>บารมี</t>
  </si>
  <si>
    <t>ดำสนิท</t>
  </si>
  <si>
    <t>ธีรเทพ</t>
  </si>
  <si>
    <t>เทพเกื้อ</t>
  </si>
  <si>
    <t>ชูนาค</t>
  </si>
  <si>
    <t>ศุภวัชร</t>
  </si>
  <si>
    <t>สาริน</t>
  </si>
  <si>
    <t>คงพูล</t>
  </si>
  <si>
    <t>ปรเมศวร์</t>
  </si>
  <si>
    <t>ผลพิมาย</t>
  </si>
  <si>
    <t>เจริญสิทธิชัย</t>
  </si>
  <si>
    <t>นันทิภัทร</t>
  </si>
  <si>
    <t>เมืองแก้ว</t>
  </si>
  <si>
    <t>พงศกรณ์</t>
  </si>
  <si>
    <t>พงษ์เพชร</t>
  </si>
  <si>
    <t>พสกร</t>
  </si>
  <si>
    <t>กาญธิดา</t>
  </si>
  <si>
    <t>ชนกชนีกุล</t>
  </si>
  <si>
    <t>ชนกานต์</t>
  </si>
  <si>
    <t>น้อยฤทธิ์</t>
  </si>
  <si>
    <t>ภูติณัฐ</t>
  </si>
  <si>
    <t>มิตสุวรรณ</t>
  </si>
  <si>
    <t>สิริภัทร</t>
  </si>
  <si>
    <t>นิชฌาน์พงษ์</t>
  </si>
  <si>
    <t>คล้ายสมบัติ</t>
  </si>
  <si>
    <t>สังวาลย์</t>
  </si>
  <si>
    <t>พิรภพ</t>
  </si>
  <si>
    <t>แสงแป้น</t>
  </si>
  <si>
    <t>วสุ</t>
  </si>
  <si>
    <t>ขวัญนุ้ย</t>
  </si>
  <si>
    <t>พรหมสังคหะ</t>
  </si>
  <si>
    <t>ชนะชัย</t>
  </si>
  <si>
    <t>กวิสรา</t>
  </si>
  <si>
    <t>เรืองจันทร์</t>
  </si>
  <si>
    <t>ปัณณวรรษ</t>
  </si>
  <si>
    <t>มุสิกสุวรรณ์</t>
  </si>
  <si>
    <t>ภูวเดช</t>
  </si>
  <si>
    <t>คงมี</t>
  </si>
  <si>
    <t>จิตราพร</t>
  </si>
  <si>
    <t>หนูเปีย</t>
  </si>
  <si>
    <t>ชลิตา</t>
  </si>
  <si>
    <t>แซ่จึง</t>
  </si>
  <si>
    <t>ศุภกิตติ์</t>
  </si>
  <si>
    <t>เขมะวนิช</t>
  </si>
  <si>
    <t>ภูวนาท</t>
  </si>
  <si>
    <t>ปิยพัทธ์</t>
  </si>
  <si>
    <t>เศรษฐีมุด</t>
  </si>
  <si>
    <t>เจริญรูป</t>
  </si>
  <si>
    <t>ธรรมเพชร</t>
  </si>
  <si>
    <t>ศรัณย์</t>
  </si>
  <si>
    <t>นวลนิ่ม</t>
  </si>
  <si>
    <t>สิทธิโชค</t>
  </si>
  <si>
    <t>ด้วงมา</t>
  </si>
  <si>
    <t>ชิดชนก</t>
  </si>
  <si>
    <t>ชญานิษฐ์</t>
  </si>
  <si>
    <t>บุญยะวันตัง</t>
  </si>
  <si>
    <t>ณัฐจิรา</t>
  </si>
  <si>
    <t>หิรัญ</t>
  </si>
  <si>
    <t>สังข์วงษ์</t>
  </si>
  <si>
    <t>เกตขาว</t>
  </si>
  <si>
    <t>พาทิศ</t>
  </si>
  <si>
    <t>นวลอ่อน</t>
  </si>
  <si>
    <t>วัชรินทร์</t>
  </si>
  <si>
    <t>นางสาว</t>
  </si>
  <si>
    <t>ชนิกานต์</t>
  </si>
  <si>
    <t>แก้วขำ</t>
  </si>
  <si>
    <t>หัฎฐกร</t>
  </si>
  <si>
    <t>สมมาตร์</t>
  </si>
  <si>
    <t>ศิรวิทย์</t>
  </si>
  <si>
    <t>อนุชา</t>
  </si>
  <si>
    <t>หวานนุ้ย</t>
  </si>
  <si>
    <t>ปาระนะ</t>
  </si>
  <si>
    <t>ณัฐวิภา</t>
  </si>
  <si>
    <t>รองเดช</t>
  </si>
  <si>
    <t>ดียานา</t>
  </si>
  <si>
    <t>ยีละงู</t>
  </si>
  <si>
    <t>ธนสุกาญต์</t>
  </si>
  <si>
    <t>ปราบปัญจะ</t>
  </si>
  <si>
    <t>โคมละ</t>
  </si>
  <si>
    <t>อชิระ</t>
  </si>
  <si>
    <t>จินตุลา</t>
  </si>
  <si>
    <t>สุรศักดิ์</t>
  </si>
  <si>
    <t>ศักดี</t>
  </si>
  <si>
    <t>ศิวัช</t>
  </si>
  <si>
    <t>ทวีศุก</t>
  </si>
  <si>
    <t>ศุภชัย</t>
  </si>
  <si>
    <t>เส้งสั้น</t>
  </si>
  <si>
    <t>เจริญวิริยะภาพ</t>
  </si>
  <si>
    <t>อภิวัฒน์</t>
  </si>
  <si>
    <t>ธนัญชนก</t>
  </si>
  <si>
    <t>ขำจีด</t>
  </si>
  <si>
    <t>ธราวัลย์</t>
  </si>
  <si>
    <t>อัครพล</t>
  </si>
  <si>
    <t>รักษา</t>
  </si>
  <si>
    <t>อภิณัฐ</t>
  </si>
  <si>
    <t>เอียดมุสิก</t>
  </si>
  <si>
    <t>ธัญชนก</t>
  </si>
  <si>
    <t>กฤติณ</t>
  </si>
  <si>
    <t>อภัยรัตน์</t>
  </si>
  <si>
    <t>เอกราช</t>
  </si>
  <si>
    <t>สุขคง</t>
  </si>
  <si>
    <t>สุชา</t>
  </si>
  <si>
    <t>พุฒจอก</t>
  </si>
  <si>
    <t>อักษรนิตย์</t>
  </si>
  <si>
    <t>ดวงสุวรรณ์</t>
  </si>
  <si>
    <t>นวลศรี</t>
  </si>
  <si>
    <t>ธันยพร</t>
  </si>
  <si>
    <t>นราภรณ์</t>
  </si>
  <si>
    <t>สวัสดิ์มงคล</t>
  </si>
  <si>
    <t>เดชผล</t>
  </si>
  <si>
    <t>กาญจนสุดา</t>
  </si>
  <si>
    <t>ชอบงาม</t>
  </si>
  <si>
    <t>ภัทรพร</t>
  </si>
  <si>
    <t>นวนมุณี</t>
  </si>
  <si>
    <t>นริศรา</t>
  </si>
  <si>
    <t>หนูหมอก</t>
  </si>
  <si>
    <t>กังสชิต</t>
  </si>
  <si>
    <t>ปลอดสวัสดิ์</t>
  </si>
  <si>
    <t>ปรมินทร์</t>
  </si>
  <si>
    <t>มอญกระโทก</t>
  </si>
  <si>
    <t>ไข่สีทอง</t>
  </si>
  <si>
    <t>เนตรนงเยาว์</t>
  </si>
  <si>
    <t>แสงจันทร์</t>
  </si>
  <si>
    <t>รักเล่ง</t>
  </si>
  <si>
    <t>จรัสรวี</t>
  </si>
  <si>
    <t>รุ่งทอง</t>
  </si>
  <si>
    <t>กัญญณัฐ</t>
  </si>
  <si>
    <t>ด้วงเอียด</t>
  </si>
  <si>
    <t>กนกขวัญ</t>
  </si>
  <si>
    <t>หนูนอง</t>
  </si>
  <si>
    <t>ฝอยลามโลก</t>
  </si>
  <si>
    <t>ณัฐชนน</t>
  </si>
  <si>
    <t>โพธิ์ทอง</t>
  </si>
  <si>
    <t>ดำจันทร์</t>
  </si>
  <si>
    <t>จิณณภัต</t>
  </si>
  <si>
    <t>พูลสวัสดิ์</t>
  </si>
  <si>
    <t>ภัทรานิษฐ์</t>
  </si>
  <si>
    <t>ชนัญชิตา</t>
  </si>
  <si>
    <t>ผาติรัตน์</t>
  </si>
  <si>
    <t>มิตรมุสิก</t>
  </si>
  <si>
    <t>พัชรีรัชต์</t>
  </si>
  <si>
    <t>สุเมธาโส</t>
  </si>
  <si>
    <t>ชินานาง</t>
  </si>
  <si>
    <t>ขวัญนา</t>
  </si>
  <si>
    <t>ธีริศรา</t>
  </si>
  <si>
    <t>ขวัญนิมิตร</t>
  </si>
  <si>
    <t>กุลธิดา</t>
  </si>
  <si>
    <t>เขียวขาว</t>
  </si>
  <si>
    <t>ธรรญวพร</t>
  </si>
  <si>
    <t>หนูเอียด</t>
  </si>
  <si>
    <t>ภุมรินทร์</t>
  </si>
  <si>
    <t>โมรา</t>
  </si>
  <si>
    <t>ปภาวี</t>
  </si>
  <si>
    <t>เนตรช่วงโชติ</t>
  </si>
  <si>
    <t>เกตวรินทร์</t>
  </si>
  <si>
    <t>กนทะรัตน์</t>
  </si>
  <si>
    <t>บัญชุพร</t>
  </si>
  <si>
    <t>รัตน์ชัย</t>
  </si>
  <si>
    <t>ปาริชาติ</t>
  </si>
  <si>
    <t>เกื้อรอด</t>
  </si>
  <si>
    <t>รุ้งนภา</t>
  </si>
  <si>
    <t>หยูทอง</t>
  </si>
  <si>
    <t>พิชารักษ์</t>
  </si>
  <si>
    <t>พิมพ์ชนก</t>
  </si>
  <si>
    <t>มากคำ</t>
  </si>
  <si>
    <t>วิชญาดา</t>
  </si>
  <si>
    <t>ภู่ขันเงิน</t>
  </si>
  <si>
    <t>วรลักษณ์</t>
  </si>
  <si>
    <t>อินทฤทธิ์</t>
  </si>
  <si>
    <t>นวลเกื้อ</t>
  </si>
  <si>
    <t>ฉัตรหทัย</t>
  </si>
  <si>
    <t>เพชรกาศ</t>
  </si>
  <si>
    <t>ปาลิษา</t>
  </si>
  <si>
    <t>ปุญญิศา</t>
  </si>
  <si>
    <t>ใจสบาย</t>
  </si>
  <si>
    <t>ชลฎา</t>
  </si>
  <si>
    <t>เอียดจุ้ย</t>
  </si>
  <si>
    <t>ภัทรกันย์</t>
  </si>
  <si>
    <t>ชุมชู</t>
  </si>
  <si>
    <t>ศิรินภา</t>
  </si>
  <si>
    <t>พูลผล</t>
  </si>
  <si>
    <t>ศรีนวลเอียด</t>
  </si>
  <si>
    <t>เดชสุรพงศ์</t>
  </si>
  <si>
    <t>สุภาวดี</t>
  </si>
  <si>
    <t>แปงอุด</t>
  </si>
  <si>
    <t>มาริษา</t>
  </si>
  <si>
    <t>บุปผา</t>
  </si>
  <si>
    <t>ชื่นกมล</t>
  </si>
  <si>
    <t>ภาณุมาส</t>
  </si>
  <si>
    <t>เพชรศรี</t>
  </si>
  <si>
    <t>ศุภกานต์</t>
  </si>
  <si>
    <t>นาครินทร์</t>
  </si>
  <si>
    <t>ภิญญมาศ</t>
  </si>
  <si>
    <t>ธรรมสกุล</t>
  </si>
  <si>
    <t>วรรณกานต์</t>
  </si>
  <si>
    <t>เเก้วยก</t>
  </si>
  <si>
    <t>โสรยา</t>
  </si>
  <si>
    <t>สุทธิกาญจน์</t>
  </si>
  <si>
    <t>ถึงเกื้อ</t>
  </si>
  <si>
    <t>ภูริชญาษฐ์</t>
  </si>
  <si>
    <t>กลิ่นเขียว</t>
  </si>
  <si>
    <t>รัตนาวดี</t>
  </si>
  <si>
    <t>เกิดสีเล็ก</t>
  </si>
  <si>
    <t>สุทธิยา</t>
  </si>
  <si>
    <t>บัวมาก</t>
  </si>
  <si>
    <t>พัฒนาศรีรัตน์</t>
  </si>
  <si>
    <t>ภิรดา</t>
  </si>
  <si>
    <t>หนูแป้นน้อย</t>
  </si>
  <si>
    <t>นันธิดา</t>
  </si>
  <si>
    <t>ตะวันสกุล</t>
  </si>
  <si>
    <t>เนตรนภา</t>
  </si>
  <si>
    <t>ตาดำ</t>
  </si>
  <si>
    <t>วรัทญา</t>
  </si>
  <si>
    <t>หมานมา</t>
  </si>
  <si>
    <t>สมสุดา</t>
  </si>
  <si>
    <t>วรรณจิตร</t>
  </si>
  <si>
    <t>อนัฐธิญา</t>
  </si>
  <si>
    <t>ไชยรักษ์</t>
  </si>
  <si>
    <t>วิภาวรรณ</t>
  </si>
  <si>
    <t>ศศิภา</t>
  </si>
  <si>
    <t>อินแพง</t>
  </si>
  <si>
    <t>สุภัคชญา</t>
  </si>
  <si>
    <t>อาภาพรรณ</t>
  </si>
  <si>
    <t>ศลิษา</t>
  </si>
  <si>
    <t>ไข่ทอง</t>
  </si>
  <si>
    <t>ปาริชาต</t>
  </si>
  <si>
    <t>อมลณัฐ</t>
  </si>
  <si>
    <t>ปิยนุช</t>
  </si>
  <si>
    <t>สุพรรณชนะบุรี</t>
  </si>
  <si>
    <t>สัณห์สิรี</t>
  </si>
  <si>
    <t>คงไหม</t>
  </si>
  <si>
    <t>ปกเกศ</t>
  </si>
  <si>
    <t>อรุชา</t>
  </si>
  <si>
    <t>ผอมขำ</t>
  </si>
  <si>
    <t>ศิริพร</t>
  </si>
  <si>
    <t>หนูมา</t>
  </si>
  <si>
    <t>สาวิกา</t>
  </si>
  <si>
    <t>ศรัญญา</t>
  </si>
  <si>
    <t>แก่งอินทร์</t>
  </si>
  <si>
    <t>อัญชนา</t>
  </si>
  <si>
    <t>จันทรัตน์</t>
  </si>
  <si>
    <t>สุนันทา</t>
  </si>
  <si>
    <t>มากสุข</t>
  </si>
  <si>
    <t>สุดารัตน์</t>
  </si>
  <si>
    <t>เศษขาว</t>
  </si>
  <si>
    <t>พลอยชมพู</t>
  </si>
  <si>
    <t>วงษ์วิจารณ์</t>
  </si>
  <si>
    <t>ชูฉวี</t>
  </si>
  <si>
    <t>ศรีลาย</t>
  </si>
  <si>
    <t>สุภัทรา</t>
  </si>
  <si>
    <t>พงษ์สวรรค์</t>
  </si>
  <si>
    <t>สุภัทสร</t>
  </si>
  <si>
    <t>มัธยมปลาย</t>
  </si>
  <si>
    <t>ม.4</t>
  </si>
  <si>
    <t>คเณศ</t>
  </si>
  <si>
    <t>ภาคกินนร</t>
  </si>
  <si>
    <t>จักรกฤษณ์</t>
  </si>
  <si>
    <t>รัตนาละออ</t>
  </si>
  <si>
    <t>ชยณัฐ</t>
  </si>
  <si>
    <t>คำจัน</t>
  </si>
  <si>
    <t>ชนาธิป</t>
  </si>
  <si>
    <t>รักสุวรรณ์</t>
  </si>
  <si>
    <t>วรโชติ</t>
  </si>
  <si>
    <t>ไวยรัตน์</t>
  </si>
  <si>
    <t>พศิน</t>
  </si>
  <si>
    <t>สุขเกื้อ</t>
  </si>
  <si>
    <t>ศศิวิมล</t>
  </si>
  <si>
    <t>ผอมนุ้ย</t>
  </si>
  <si>
    <t>จักรินทร์</t>
  </si>
  <si>
    <t>เกื้อประพันธ์</t>
  </si>
  <si>
    <t>กิตตินันท์</t>
  </si>
  <si>
    <t>เกื้อเม่ง</t>
  </si>
  <si>
    <t>อติญา</t>
  </si>
  <si>
    <t>หลีบุตร</t>
  </si>
  <si>
    <t>ขุนอนันต์</t>
  </si>
  <si>
    <t>พรเทพ</t>
  </si>
  <si>
    <t>คงโต</t>
  </si>
  <si>
    <t>จองพล</t>
  </si>
  <si>
    <t>พะสริ</t>
  </si>
  <si>
    <t>ณกร</t>
  </si>
  <si>
    <t>สวรรณศรี</t>
  </si>
  <si>
    <t>พัชราภรณ์</t>
  </si>
  <si>
    <t>ศิริวรรณ</t>
  </si>
  <si>
    <t>แก้วชาย</t>
  </si>
  <si>
    <t>ธีรเมธ</t>
  </si>
  <si>
    <t>หนูสนิท</t>
  </si>
  <si>
    <t>กชพรรณ</t>
  </si>
  <si>
    <t>ปิ่นมุก</t>
  </si>
  <si>
    <t>เกื้อชู</t>
  </si>
  <si>
    <t>วิชญาพร</t>
  </si>
  <si>
    <t>กันนิกา</t>
  </si>
  <si>
    <t>ธีรนาถ</t>
  </si>
  <si>
    <t>โพธิ์ชัย</t>
  </si>
  <si>
    <t>วลิศ</t>
  </si>
  <si>
    <t>อินทรนุ่ม</t>
  </si>
  <si>
    <t>อาสา</t>
  </si>
  <si>
    <t>ยศพล</t>
  </si>
  <si>
    <t>ดำน้อย</t>
  </si>
  <si>
    <t>สืบโชติ</t>
  </si>
  <si>
    <t>โชติพานิช</t>
  </si>
  <si>
    <t>ศิริอนันต์</t>
  </si>
  <si>
    <t>ภาวินี</t>
  </si>
  <si>
    <t>ก้งเส้งวั่น</t>
  </si>
  <si>
    <t>อินทร์จันทร์</t>
  </si>
  <si>
    <t>เกรียงศักดิ์</t>
  </si>
  <si>
    <t>แก้วประถม</t>
  </si>
  <si>
    <t>เสะ</t>
  </si>
  <si>
    <t>กิติศักดิ์</t>
  </si>
  <si>
    <t>เมริสา</t>
  </si>
  <si>
    <t>บุญเพ็ง</t>
  </si>
  <si>
    <t>ทิพวรรณ</t>
  </si>
  <si>
    <t>เรืองสวัสดิ์</t>
  </si>
  <si>
    <t>สิริรัตน์</t>
  </si>
  <si>
    <t>รุ่งเรือง</t>
  </si>
  <si>
    <t>อรรณพ</t>
  </si>
  <si>
    <t>รสจันทร์</t>
  </si>
  <si>
    <t>กมลพร</t>
  </si>
  <si>
    <t>พัชรกัญณ์</t>
  </si>
  <si>
    <t>ช่วยเรือง</t>
  </si>
  <si>
    <t>เมษา</t>
  </si>
  <si>
    <t>ไชยพลบาล</t>
  </si>
  <si>
    <t>อรอนงค์</t>
  </si>
  <si>
    <t>เยาว์ด้วง</t>
  </si>
  <si>
    <t>ดนัยเทพ</t>
  </si>
  <si>
    <t>ซ้ายเกล้า</t>
  </si>
  <si>
    <t>ถิรศักดิ์</t>
  </si>
  <si>
    <t>ณัฐนิช</t>
  </si>
  <si>
    <t>ณ นคร</t>
  </si>
  <si>
    <t>พัฒน์ญาดา</t>
  </si>
  <si>
    <t>บุญถาวร</t>
  </si>
  <si>
    <t>กาญจมล</t>
  </si>
  <si>
    <t>ด้วงเรือง</t>
  </si>
  <si>
    <t>อติกานต์</t>
  </si>
  <si>
    <t>คงทะเล</t>
  </si>
  <si>
    <t>ดาญาดา</t>
  </si>
  <si>
    <t>นาทอง</t>
  </si>
  <si>
    <t>ขวัญชนก</t>
  </si>
  <si>
    <t>นวลอนงค์</t>
  </si>
  <si>
    <t>ปัญญา</t>
  </si>
  <si>
    <t>สวัสดิ์ขิง</t>
  </si>
  <si>
    <t>ชูแก้ว</t>
  </si>
  <si>
    <t>ปิยฉัตร</t>
  </si>
  <si>
    <t>นรีนาถ</t>
  </si>
  <si>
    <t>อาภาพร</t>
  </si>
  <si>
    <t>หลี้แห้ง</t>
  </si>
  <si>
    <t>ปัณณวัฒน์</t>
  </si>
  <si>
    <t>เพชรจุน</t>
  </si>
  <si>
    <t>กมลฑา</t>
  </si>
  <si>
    <t>ฮกชะอุ่น</t>
  </si>
  <si>
    <t>พลนิเวช</t>
  </si>
  <si>
    <t>สมรักษ์</t>
  </si>
  <si>
    <t>เกตน์สิรี</t>
  </si>
  <si>
    <t>ขุนนิคม</t>
  </si>
  <si>
    <t>วิจิตรจินดา</t>
  </si>
  <si>
    <t>อาจารี</t>
  </si>
  <si>
    <t>สงขวัญ</t>
  </si>
  <si>
    <t>พินธิดา</t>
  </si>
  <si>
    <t>ช่วยแก้ว</t>
  </si>
  <si>
    <t>ปัญชรียา</t>
  </si>
  <si>
    <t>สินสถิตพร</t>
  </si>
  <si>
    <t>ชนมณี</t>
  </si>
  <si>
    <t>เทพนรินคร์</t>
  </si>
  <si>
    <t>องศา</t>
  </si>
  <si>
    <t>อมแก้ว</t>
  </si>
  <si>
    <t>โสภิตา</t>
  </si>
  <si>
    <t>เกลี้ยงแก้ว</t>
  </si>
  <si>
    <t>มนฑาทิพย์</t>
  </si>
  <si>
    <t>สุชานันท์</t>
  </si>
  <si>
    <t>ดีนนุ้ย</t>
  </si>
  <si>
    <t>สุริยา</t>
  </si>
  <si>
    <t>ศิร์กานต์</t>
  </si>
  <si>
    <t>คงแก้ว</t>
  </si>
  <si>
    <t>เสถียร</t>
  </si>
  <si>
    <t>ทักษพร</t>
  </si>
  <si>
    <t>กฤติยาณี</t>
  </si>
  <si>
    <t>ชวนากร</t>
  </si>
  <si>
    <t>กัลยกร</t>
  </si>
  <si>
    <t>จันทร์สิงห์</t>
  </si>
  <si>
    <t>ธนธร</t>
  </si>
  <si>
    <t>ณัชชาภา</t>
  </si>
  <si>
    <t>แก้วบุญศรี</t>
  </si>
  <si>
    <t>ณัฐฐินันท์</t>
  </si>
  <si>
    <t>ปฏิพล</t>
  </si>
  <si>
    <t>พิทักษ์</t>
  </si>
  <si>
    <t>พรวิไล</t>
  </si>
  <si>
    <t>พิมพ์ลภัส</t>
  </si>
  <si>
    <t>ศุภสัณห์</t>
  </si>
  <si>
    <t>มีขาว</t>
  </si>
  <si>
    <t>ภัทธิยา</t>
  </si>
  <si>
    <t>อัครวินท์</t>
  </si>
  <si>
    <t>มามุ</t>
  </si>
  <si>
    <t>ธิเบต</t>
  </si>
  <si>
    <t>วงศ์สวัสดิ์โสด</t>
  </si>
  <si>
    <t>มะลิวัลย์</t>
  </si>
  <si>
    <t>จันทร์ทอง</t>
  </si>
  <si>
    <t>สุภาสินี</t>
  </si>
  <si>
    <t>สรวิชญ์</t>
  </si>
  <si>
    <t>อินทองแก้ว</t>
  </si>
  <si>
    <t>จิรานุวัฒน์</t>
  </si>
  <si>
    <t>พิมมาดา</t>
  </si>
  <si>
    <t>แพงศรี</t>
  </si>
  <si>
    <t>ทองแดง</t>
  </si>
  <si>
    <t>ปัญจพล</t>
  </si>
  <si>
    <t>ชูบัวขาว</t>
  </si>
  <si>
    <t>ช่วยเล็ก</t>
  </si>
  <si>
    <t>เปมิกา</t>
  </si>
  <si>
    <t>วงศ์ณิชาภัทร</t>
  </si>
  <si>
    <t>หวังรัตน์</t>
  </si>
  <si>
    <t>ธีรตา</t>
  </si>
  <si>
    <t>เจริญพร</t>
  </si>
  <si>
    <t>อชิรญาณ์</t>
  </si>
  <si>
    <t>ศรุตา</t>
  </si>
  <si>
    <t>ศิริพรชัย</t>
  </si>
  <si>
    <t>สว่างรัตน์</t>
  </si>
  <si>
    <t>ณัฏฐภัทร</t>
  </si>
  <si>
    <t>ถึงมูสิก</t>
  </si>
  <si>
    <t>เกวลี</t>
  </si>
  <si>
    <t>ไชยตรี</t>
  </si>
  <si>
    <t>ม.5</t>
  </si>
  <si>
    <t>พงศ์ศิริ</t>
  </si>
  <si>
    <t>เมืองสง</t>
  </si>
  <si>
    <t>ปฐวี</t>
  </si>
  <si>
    <t>หยูหงิม</t>
  </si>
  <si>
    <t>ทิพย์มนตรี</t>
  </si>
  <si>
    <t>ชูเกื้อ</t>
  </si>
  <si>
    <t>ธนะศักดิ์</t>
  </si>
  <si>
    <t>วายุพัฒน์</t>
  </si>
  <si>
    <t>นนทรี</t>
  </si>
  <si>
    <t>เอนกชัย</t>
  </si>
  <si>
    <t>พีรภาส</t>
  </si>
  <si>
    <t>พูลแก้ว</t>
  </si>
  <si>
    <t>ศิริพงษ์</t>
  </si>
  <si>
    <t>จับสังข์</t>
  </si>
  <si>
    <t>จักรี</t>
  </si>
  <si>
    <t>ฤทธิเนียม</t>
  </si>
  <si>
    <t>วิศนุ</t>
  </si>
  <si>
    <t>บำเพ็ญศรี</t>
  </si>
  <si>
    <t>ภูธเนศ</t>
  </si>
  <si>
    <t>รามแก้ว</t>
  </si>
  <si>
    <t>วรัญธรณ์</t>
  </si>
  <si>
    <t>นพรัตน์</t>
  </si>
  <si>
    <t>นวลพล</t>
  </si>
  <si>
    <t>ไผท</t>
  </si>
  <si>
    <t>เงินแดง</t>
  </si>
  <si>
    <t>ภูมิระพี</t>
  </si>
  <si>
    <t>บัวนุ่ม</t>
  </si>
  <si>
    <t>ณัฐพร</t>
  </si>
  <si>
    <t>แจ้งประโคน</t>
  </si>
  <si>
    <t>ช่วยชู</t>
  </si>
  <si>
    <t>ภควัฒน์</t>
  </si>
  <si>
    <t>ศรีเทพ</t>
  </si>
  <si>
    <t>ปริญญา</t>
  </si>
  <si>
    <t>อุบลจินดา</t>
  </si>
  <si>
    <t>คงขลิบ</t>
  </si>
  <si>
    <t>ภูมิรัตน์</t>
  </si>
  <si>
    <t>มณีเพิ่ม</t>
  </si>
  <si>
    <t>วรวิทย์</t>
  </si>
  <si>
    <t>รอดพูน</t>
  </si>
  <si>
    <t>อินทรงค์</t>
  </si>
  <si>
    <t>วรศรี</t>
  </si>
  <si>
    <t>ภานุกร</t>
  </si>
  <si>
    <t>ณราภรณ์</t>
  </si>
  <si>
    <t>ศรีจันทร์</t>
  </si>
  <si>
    <t>ชินภัทร</t>
  </si>
  <si>
    <t>วีรภัทร</t>
  </si>
  <si>
    <t>บวรเวทย์ไพศาล</t>
  </si>
  <si>
    <t>ภาสกร</t>
  </si>
  <si>
    <t>องค์สารา</t>
  </si>
  <si>
    <t>ปวีณ์ธิดา</t>
  </si>
  <si>
    <t>สุขเนียม</t>
  </si>
  <si>
    <t>วรกิตติ์</t>
  </si>
  <si>
    <t>อินทร์ฤทธิ์</t>
  </si>
  <si>
    <t>สิทธิกร</t>
  </si>
  <si>
    <t>อัฐภิญญา</t>
  </si>
  <si>
    <t>ศรีเพชร</t>
  </si>
  <si>
    <t>ลักขิกา</t>
  </si>
  <si>
    <t>กัลยรัตน์</t>
  </si>
  <si>
    <t>แก้วประกอบ</t>
  </si>
  <si>
    <t>จันทรมณฑ์</t>
  </si>
  <si>
    <t>พิพิศพงศ์</t>
  </si>
  <si>
    <t>เศียรอุ่น</t>
  </si>
  <si>
    <t>เสียงดัง</t>
  </si>
  <si>
    <t>อัษฎายุธ</t>
  </si>
  <si>
    <t>ชาระ</t>
  </si>
  <si>
    <t>อรรถชัย</t>
  </si>
  <si>
    <t>มาสวัสดิ์</t>
  </si>
  <si>
    <t>ดวงฤทัย</t>
  </si>
  <si>
    <t>แช่มขุนทด</t>
  </si>
  <si>
    <t>อาจทอง</t>
  </si>
  <si>
    <t>ทัตพิชานิษฐ์</t>
  </si>
  <si>
    <t>ประกายมาศ</t>
  </si>
  <si>
    <t>ยอดขาว</t>
  </si>
  <si>
    <t>สกลวรรธน์</t>
  </si>
  <si>
    <t>โสดแก้ว</t>
  </si>
  <si>
    <t>อภินันต์</t>
  </si>
  <si>
    <t>กะรัต</t>
  </si>
  <si>
    <t>แนบเพ็ชร</t>
  </si>
  <si>
    <t>จิรัชยา</t>
  </si>
  <si>
    <t>เกษตรสุนทร</t>
  </si>
  <si>
    <t>ด้วงนิ่ม</t>
  </si>
  <si>
    <t>มีขำ</t>
  </si>
  <si>
    <t>พิชญพร</t>
  </si>
  <si>
    <t>มิตรชู</t>
  </si>
  <si>
    <t>พิยดา</t>
  </si>
  <si>
    <t>ขุนชำนาญ</t>
  </si>
  <si>
    <t>ภูษณิศา</t>
  </si>
  <si>
    <t>กนกกาญจน์</t>
  </si>
  <si>
    <t>อภิสชา</t>
  </si>
  <si>
    <t>พิลาศรักษ์</t>
  </si>
  <si>
    <t>เขมิสรา</t>
  </si>
  <si>
    <t>นิ่มคร</t>
  </si>
  <si>
    <t>อัญชลี</t>
  </si>
  <si>
    <t>เดชพันธ์</t>
  </si>
  <si>
    <t>รัชณีย์</t>
  </si>
  <si>
    <t>ไชยศรี</t>
  </si>
  <si>
    <t>อัญชิษฐา</t>
  </si>
  <si>
    <t>ชูหนู</t>
  </si>
  <si>
    <t>พรีมสิริ</t>
  </si>
  <si>
    <t>โพธิฌานนนท์</t>
  </si>
  <si>
    <t>วิมลพันธ์</t>
  </si>
  <si>
    <t>นวลจำรัส</t>
  </si>
  <si>
    <t>วรัทยา</t>
  </si>
  <si>
    <t>พาขวัญ</t>
  </si>
  <si>
    <t>นุ่มดี</t>
  </si>
  <si>
    <t>นุชรีย์</t>
  </si>
  <si>
    <t>จิราธร</t>
  </si>
  <si>
    <t>จากเทียม</t>
  </si>
  <si>
    <t>ชนันพร</t>
  </si>
  <si>
    <t>วิเชียร</t>
  </si>
  <si>
    <t>ณัฐติกานต์</t>
  </si>
  <si>
    <t>กชนิภา</t>
  </si>
  <si>
    <t>ใบมะ</t>
  </si>
  <si>
    <t>รัชดาภรณ์</t>
  </si>
  <si>
    <t>ตำปาน</t>
  </si>
  <si>
    <t>วีริสรา</t>
  </si>
  <si>
    <t>นาวิกมูล</t>
  </si>
  <si>
    <t>ณัชชนม์</t>
  </si>
  <si>
    <t>ชูเลื่อน</t>
  </si>
  <si>
    <t>มุธิตา</t>
  </si>
  <si>
    <t>เปียคง</t>
  </si>
  <si>
    <t>เพ็งพา</t>
  </si>
  <si>
    <t>วลัญช์อร</t>
  </si>
  <si>
    <t>ศรีสุวรรณธนู</t>
  </si>
  <si>
    <t>กรรณิการ์</t>
  </si>
  <si>
    <t>รัตนะรังษี</t>
  </si>
  <si>
    <t>ศรสวรรค์</t>
  </si>
  <si>
    <t>ศรุดา</t>
  </si>
  <si>
    <t>เปล่งแสงสว่างกุล</t>
  </si>
  <si>
    <t>คุณลอย</t>
  </si>
  <si>
    <t>กานติมา</t>
  </si>
  <si>
    <t>ว่องกิจ</t>
  </si>
  <si>
    <t>ษาธิยา</t>
  </si>
  <si>
    <t>คงวังลำ</t>
  </si>
  <si>
    <t>ศุกันยา</t>
  </si>
  <si>
    <t>งามดี</t>
  </si>
  <si>
    <t>ณัฐินี</t>
  </si>
  <si>
    <t>กัญญารัตน์</t>
  </si>
  <si>
    <t>ทองบริบูรณ์</t>
  </si>
  <si>
    <t>จิราภรณ์</t>
  </si>
  <si>
    <t>เงินเต็มเปี่ยม</t>
  </si>
  <si>
    <t>พนมรักษ์</t>
  </si>
  <si>
    <t>กุสุมาภรณ์</t>
  </si>
  <si>
    <t>ยอดเกลี้ยง</t>
  </si>
  <si>
    <t>ปริญดา</t>
  </si>
  <si>
    <t>จันโท</t>
  </si>
  <si>
    <t>จุฬาลักษณ์</t>
  </si>
  <si>
    <t>บัวตูม</t>
  </si>
  <si>
    <t>กรวลัย</t>
  </si>
  <si>
    <t>ท้าวซุ้น</t>
  </si>
  <si>
    <t>ภัคจิรา</t>
  </si>
  <si>
    <t>จันทร์หลี</t>
  </si>
  <si>
    <t>เสาวณีย์</t>
  </si>
  <si>
    <t>ปิดเมือง</t>
  </si>
  <si>
    <t>สิริภาพรรณ</t>
  </si>
  <si>
    <t>วัชระเฉลิม</t>
  </si>
  <si>
    <t>ญาฐิณี</t>
  </si>
  <si>
    <t>สุกฤษติญา</t>
  </si>
  <si>
    <t>เอียดรอด</t>
  </si>
  <si>
    <t>ชนาภา</t>
  </si>
  <si>
    <t>คงด้วง</t>
  </si>
  <si>
    <t>ดลนภา</t>
  </si>
  <si>
    <t>โมราสิก</t>
  </si>
  <si>
    <t>สุธิมา</t>
  </si>
  <si>
    <t>ประทักษากุล</t>
  </si>
  <si>
    <t>เหลือเทา</t>
  </si>
  <si>
    <t>สิริยากร</t>
  </si>
  <si>
    <t>อรุทิตย์</t>
  </si>
  <si>
    <t>จิรนันท์</t>
  </si>
  <si>
    <t>วรรณิภา</t>
  </si>
  <si>
    <t>สุวรรณศรี</t>
  </si>
  <si>
    <t>สุขรัตน์</t>
  </si>
  <si>
    <t>ธัญวรัตม์</t>
  </si>
  <si>
    <t>ศุภานัน</t>
  </si>
  <si>
    <t>ขุนกำแหง</t>
  </si>
  <si>
    <t>วรรณวิสา</t>
  </si>
  <si>
    <t>นวรัตน์</t>
  </si>
  <si>
    <t>นิลมาก</t>
  </si>
  <si>
    <t>วริษฐา</t>
  </si>
  <si>
    <t>พรหมสุข</t>
  </si>
  <si>
    <t>อภิญญา</t>
  </si>
  <si>
    <t>พุ่มพูล</t>
  </si>
  <si>
    <t>อริศรา</t>
  </si>
  <si>
    <t>ส่องแสง</t>
  </si>
  <si>
    <t>วรินธร</t>
  </si>
  <si>
    <t>พรหมแก้ว</t>
  </si>
  <si>
    <t>สุวิชาดา</t>
  </si>
  <si>
    <t>แซ่ฮ๋ง</t>
  </si>
  <si>
    <t>สุวรรณเทียบ</t>
  </si>
  <si>
    <t>ภคพร</t>
  </si>
  <si>
    <t>ขุนยัง</t>
  </si>
  <si>
    <t>มากศรี</t>
  </si>
  <si>
    <t>กัณฐิการ์</t>
  </si>
  <si>
    <t>ธัญวรรณ</t>
  </si>
  <si>
    <t>ชูจันทร์</t>
  </si>
  <si>
    <t>ทองอ่อน</t>
  </si>
  <si>
    <t>ม.6</t>
  </si>
  <si>
    <t>ประวิชญ์สรา</t>
  </si>
  <si>
    <t>ไหมสวัสดิ์</t>
  </si>
  <si>
    <t>ณัฐวัฒน์</t>
  </si>
  <si>
    <t>เดชดนัย</t>
  </si>
  <si>
    <t>ชยังกูร</t>
  </si>
  <si>
    <t>เหตุทอง</t>
  </si>
  <si>
    <t>วิทวัส</t>
  </si>
  <si>
    <t>เพ็ชรเรือง</t>
  </si>
  <si>
    <t>เพชรรักษ์</t>
  </si>
  <si>
    <t>จารุวิทย์</t>
  </si>
  <si>
    <t>สุวรรณโชติ</t>
  </si>
  <si>
    <t>นิ่มมณี</t>
  </si>
  <si>
    <t>ปาณวรินทร์</t>
  </si>
  <si>
    <t>คำไทรแก้ว</t>
  </si>
  <si>
    <t>สุธิดา</t>
  </si>
  <si>
    <t>แดงสว่าง</t>
  </si>
  <si>
    <t>ศุภเชษฐ์</t>
  </si>
  <si>
    <t>พันธ์ฤทธิ์ดำ</t>
  </si>
  <si>
    <t>เตยแก้ว</t>
  </si>
  <si>
    <t>ณัฐสิทธิ์</t>
  </si>
  <si>
    <t>รักษาณี</t>
  </si>
  <si>
    <t>วุฒิชัย</t>
  </si>
  <si>
    <t>กราปัญจะ</t>
  </si>
  <si>
    <t>นุ่นเอียด</t>
  </si>
  <si>
    <t>กมลศรี</t>
  </si>
  <si>
    <t>เทพคง</t>
  </si>
  <si>
    <t>ธีรชัย</t>
  </si>
  <si>
    <t>คงเหนียง</t>
  </si>
  <si>
    <t>วัฒนา</t>
  </si>
  <si>
    <t>นวลมี</t>
  </si>
  <si>
    <t>ศักดิ์สุบรรณ</t>
  </si>
  <si>
    <t>หนูหลง</t>
  </si>
  <si>
    <t>รัตน์ดนัย</t>
  </si>
  <si>
    <t>คำทอง</t>
  </si>
  <si>
    <t>ชูท้วม</t>
  </si>
  <si>
    <t>ภูหิรัณย์</t>
  </si>
  <si>
    <t>กฤติมา</t>
  </si>
  <si>
    <t>พึ่งกุศล</t>
  </si>
  <si>
    <t>อมราพร</t>
  </si>
  <si>
    <t>กองเมือง</t>
  </si>
  <si>
    <t>ฐานทัพ</t>
  </si>
  <si>
    <t>คงจัง</t>
  </si>
  <si>
    <t>ลาภวัต</t>
  </si>
  <si>
    <t>ชาญบดินทร์</t>
  </si>
  <si>
    <t>ม่านทอง</t>
  </si>
  <si>
    <t>สุธี</t>
  </si>
  <si>
    <t>เหมือนสุข</t>
  </si>
  <si>
    <t>ไชยวัฒน์</t>
  </si>
  <si>
    <t>ไชยปุริวงศ์</t>
  </si>
  <si>
    <t>เมธาพร</t>
  </si>
  <si>
    <t>ทองแก้ว</t>
  </si>
  <si>
    <t>จันทกานต์</t>
  </si>
  <si>
    <t>อนันตพงษ์</t>
  </si>
  <si>
    <t>ภูวิศ</t>
  </si>
  <si>
    <t>ยังสุวรรณ์</t>
  </si>
  <si>
    <t>อภิเดช</t>
  </si>
  <si>
    <t>คงเขียว</t>
  </si>
  <si>
    <t>อัมฤทธิ์</t>
  </si>
  <si>
    <t>แทนหนู</t>
  </si>
  <si>
    <t>กฤตยชญ์</t>
  </si>
  <si>
    <t>จินดารัตน์</t>
  </si>
  <si>
    <t>อลงกรณ์</t>
  </si>
  <si>
    <t>แคร้วภัย</t>
  </si>
  <si>
    <t>กาญจโนภาส</t>
  </si>
  <si>
    <t>นิตยาวรรณ</t>
  </si>
  <si>
    <t>นาราชา</t>
  </si>
  <si>
    <t>สาริษฐ์</t>
  </si>
  <si>
    <t>นวลแก้ว</t>
  </si>
  <si>
    <t>อัชรายุ</t>
  </si>
  <si>
    <t>ธรฤทธิ์</t>
  </si>
  <si>
    <t>ศรียวง</t>
  </si>
  <si>
    <t>ปฐมพงษ์</t>
  </si>
  <si>
    <t>พุทธินันต์</t>
  </si>
  <si>
    <t>สังข์วิสุทธิ์</t>
  </si>
  <si>
    <t>สุปฤดี</t>
  </si>
  <si>
    <t>ขุนสะทัง</t>
  </si>
  <si>
    <t>ศุภธิดา</t>
  </si>
  <si>
    <t>อโณทัย</t>
  </si>
  <si>
    <t>สุดแทน</t>
  </si>
  <si>
    <t>เคหะฐาน</t>
  </si>
  <si>
    <t>กุสุมา</t>
  </si>
  <si>
    <t>ดำนุ่ม</t>
  </si>
  <si>
    <t>พุฒิพร</t>
  </si>
  <si>
    <t>สุธรรมา</t>
  </si>
  <si>
    <t>ณัฏฐิกา</t>
  </si>
  <si>
    <t>สุบรรพวงค์</t>
  </si>
  <si>
    <t>บุษรา</t>
  </si>
  <si>
    <t>อัสมา</t>
  </si>
  <si>
    <t>อัญชิสา</t>
  </si>
  <si>
    <t>ขาวคง</t>
  </si>
  <si>
    <t>มนัสนันท์</t>
  </si>
  <si>
    <t>ชะนะพันธ์</t>
  </si>
  <si>
    <t>นฤทัย</t>
  </si>
  <si>
    <t>นัยน์ปพร</t>
  </si>
  <si>
    <t>เหมือนชู</t>
  </si>
  <si>
    <t>กนกอร</t>
  </si>
  <si>
    <t>สิงหะพล</t>
  </si>
  <si>
    <t>ณัฐธีรา</t>
  </si>
  <si>
    <t>เจ้าเห้ง</t>
  </si>
  <si>
    <t>พัชชาพร</t>
  </si>
  <si>
    <t>รักษ์ดำ</t>
  </si>
  <si>
    <t>พัชรินทร์</t>
  </si>
  <si>
    <t>กาแก้ว</t>
  </si>
  <si>
    <t>กัลยารัตน์</t>
  </si>
  <si>
    <t>รัฐนันท์</t>
  </si>
  <si>
    <t>แก้วสิงหรัตน์</t>
  </si>
  <si>
    <t>กานต์ชนา</t>
  </si>
  <si>
    <t>วนิดา</t>
  </si>
  <si>
    <t>เวียนวัตร</t>
  </si>
  <si>
    <t>วรรณิศา</t>
  </si>
  <si>
    <t>ปานแก้ว</t>
  </si>
  <si>
    <t>สุขยิ่ง</t>
  </si>
  <si>
    <t>ไอซ์เซาะ</t>
  </si>
  <si>
    <t>เลาะดีสม</t>
  </si>
  <si>
    <t>กานต์ธิดา</t>
  </si>
  <si>
    <t>สุขบางพงศ์</t>
  </si>
  <si>
    <t>วชิรินทรา</t>
  </si>
  <si>
    <t>กังวัตร</t>
  </si>
  <si>
    <t>อรวี</t>
  </si>
  <si>
    <t>เกลี้ยงจิต</t>
  </si>
  <si>
    <t>นางสาวทิชาภรณ์</t>
  </si>
  <si>
    <t>โรจนรัตน์</t>
  </si>
  <si>
    <t>กานต์มณี</t>
  </si>
  <si>
    <t>สุขสุวรรณ</t>
  </si>
  <si>
    <t>ณัฐนันท์</t>
  </si>
  <si>
    <t>สร้อยสังทอง</t>
  </si>
  <si>
    <t>จิตติมา</t>
  </si>
  <si>
    <t>จันทร์พูล</t>
  </si>
  <si>
    <t>ณัฐยา</t>
  </si>
  <si>
    <t>ปิยนาถ</t>
  </si>
  <si>
    <t>มาตรทอง</t>
  </si>
  <si>
    <t>จุฑาทิพย์</t>
  </si>
  <si>
    <t>บุญศิริ</t>
  </si>
  <si>
    <t>ภัทราภรณ์</t>
  </si>
  <si>
    <t>ชุมทอง</t>
  </si>
  <si>
    <t>ม.1/34</t>
  </si>
  <si>
    <t>เด็กชายกิตติกร  โสภนราพงษ์</t>
  </si>
  <si>
    <t>ม.1/24</t>
  </si>
  <si>
    <t>เด็กชายจตุพร  ชูมาก</t>
  </si>
  <si>
    <t>ม.1/25</t>
  </si>
  <si>
    <t>เด็กชายชโนดม  สังข์ศิริ</t>
  </si>
  <si>
    <t>ม.1/35</t>
  </si>
  <si>
    <t>เด็กชายเฉลิมวงศ์  เต็มยอด</t>
  </si>
  <si>
    <t>ม.1/45</t>
  </si>
  <si>
    <t>เด็กชายธีรพงศ์  พุ่มขาว</t>
  </si>
  <si>
    <t>ม.1/15</t>
  </si>
  <si>
    <t>เด็กชายธีรภาพ  วันเสียน</t>
  </si>
  <si>
    <t>ม.1/55</t>
  </si>
  <si>
    <t>เด็กชายณัฐกิตต์  แก้วตาทิพย์</t>
  </si>
  <si>
    <t>ม.1/75</t>
  </si>
  <si>
    <t>เด็กชายณัฐวุฒิ  ทิพย์กองลาศ</t>
  </si>
  <si>
    <t>ม.1/65</t>
  </si>
  <si>
    <t>เด็กชายปัญจพัฒน์  สุขเอียด</t>
  </si>
  <si>
    <t>ม.1/66</t>
  </si>
  <si>
    <t>เด็กชายปิยณัฐ  พลายด้วง</t>
  </si>
  <si>
    <t>ม.1/76</t>
  </si>
  <si>
    <t>เด็กชายเตชากร  มากไข่</t>
  </si>
  <si>
    <t>ม.1/56</t>
  </si>
  <si>
    <t>เด็กชายธรรมปพน  ไล่กสิกรรม</t>
  </si>
  <si>
    <t>ม.1/16</t>
  </si>
  <si>
    <t>เด็กชายปกรณ์  โมลิโต</t>
  </si>
  <si>
    <t>ม.1/46</t>
  </si>
  <si>
    <t>เด็กชายปรเมศร์  พันธ์ดำ</t>
  </si>
  <si>
    <t>ม.1/36</t>
  </si>
  <si>
    <t>เด็กชายชยธร  เกลี้ยงนิล</t>
  </si>
  <si>
    <t>ม.1/26</t>
  </si>
  <si>
    <t>เด็กชายญาณพัฒน์  สุวรรณธีรกุล</t>
  </si>
  <si>
    <t>ม.1/27</t>
  </si>
  <si>
    <t>เด็กชายณฐกฤต  โรจชะยะ</t>
  </si>
  <si>
    <t>ม.1/37</t>
  </si>
  <si>
    <t>เด็กชายชวกร  นกเเก้ว</t>
  </si>
  <si>
    <t>ม.1/47</t>
  </si>
  <si>
    <t>เด็กชายปิยวัฒน์  ชูดวง</t>
  </si>
  <si>
    <t>ม.1/17</t>
  </si>
  <si>
    <t>เด็กชายพฤทธิพงศ์  นวลจันทร์</t>
  </si>
  <si>
    <t>ม.1/57</t>
  </si>
  <si>
    <t>เด็กชายธีรภัทร์  เพชรรัตน์</t>
  </si>
  <si>
    <t>ม.1/77</t>
  </si>
  <si>
    <t>เด็กชายธนภัทร  อภิชาติ</t>
  </si>
  <si>
    <t>ม.1/67</t>
  </si>
  <si>
    <t>เด็กชายเปรมชนัน  แก้วสุวรรณ์</t>
  </si>
  <si>
    <t>ม.1/68</t>
  </si>
  <si>
    <t>เด็กชายพงศกร  คงรักษ์</t>
  </si>
  <si>
    <t>ม.1/78</t>
  </si>
  <si>
    <t>เด็กชายธีร์จุฑา  เจริญพงษ์</t>
  </si>
  <si>
    <t>ม.1/58</t>
  </si>
  <si>
    <t>เด็กชายปพนวิช  เนาวศิริ</t>
  </si>
  <si>
    <t>ม.1/18</t>
  </si>
  <si>
    <t>เด็กชายวรพล  สุวรรณมณี</t>
  </si>
  <si>
    <t>ม.1/48</t>
  </si>
  <si>
    <t>เด็กชายพงศกร  มิ่งละเอียด</t>
  </si>
  <si>
    <t>ม.1/38</t>
  </si>
  <si>
    <t>เด็กชายธนกฤต  ช่วยอนันต์</t>
  </si>
  <si>
    <t>ม.1/28</t>
  </si>
  <si>
    <t>เด็กชายเตชินท์  มงคลอิสรา</t>
  </si>
  <si>
    <t>ม.1/29</t>
  </si>
  <si>
    <t>เด็กชายทนาทิป  ทองชั่ง</t>
  </si>
  <si>
    <t>ม.1/39</t>
  </si>
  <si>
    <t>เด็กชายธนเดช  ช่วยอนันต์</t>
  </si>
  <si>
    <t>ม.1/49</t>
  </si>
  <si>
    <t>เด็กชายพชรพล  ขวัญแก้ว</t>
  </si>
  <si>
    <t>ม.1/19</t>
  </si>
  <si>
    <t>เด็กชายสิรภพ  อนุสุวรรณ</t>
  </si>
  <si>
    <t>ม.1/59</t>
  </si>
  <si>
    <t>เด็กชายปัณณวิชญ์  คณะสุวรรณ์</t>
  </si>
  <si>
    <t>ม.1/79</t>
  </si>
  <si>
    <t>เด็กชายนวัฒนา  จันทร์ชู</t>
  </si>
  <si>
    <t>ม.1/69</t>
  </si>
  <si>
    <t>เด็กชายพชรพล  ทองรักษ์</t>
  </si>
  <si>
    <t>ม.1/610</t>
  </si>
  <si>
    <t>เด็กชายพรภวิษ  อินทร์บัว</t>
  </si>
  <si>
    <t>ม.1/710</t>
  </si>
  <si>
    <t>เด็กชายพงศ์วิสิทธิ์  พลเจริญ</t>
  </si>
  <si>
    <t>ม.1/510</t>
  </si>
  <si>
    <t>เด็กชายวงศกร  ตุลยนิษก์</t>
  </si>
  <si>
    <t>ม.1/110</t>
  </si>
  <si>
    <t>เด็กชายสิริวัฒน์  แป้นจำรัส</t>
  </si>
  <si>
    <t>ม.1/410</t>
  </si>
  <si>
    <t>เด็กชายพชรพล  ทองหมุน</t>
  </si>
  <si>
    <t>ม.1/310</t>
  </si>
  <si>
    <t>เด็กชายธีรภพ  รัตนพิพัฒน์</t>
  </si>
  <si>
    <t>ม.1/210</t>
  </si>
  <si>
    <t>เด็กชายทักษ์ดนัย  เซ่งฮั้ว</t>
  </si>
  <si>
    <t>ม.1/211</t>
  </si>
  <si>
    <t>เด็กชายธนกฤต  หัสมิตต์</t>
  </si>
  <si>
    <t>ม.1/311</t>
  </si>
  <si>
    <t>เด็กชายนรภัทร  มะณะแก้ว</t>
  </si>
  <si>
    <t>ม.1/411</t>
  </si>
  <si>
    <t>เด็กชายภูมิรพี  มีแย้ม</t>
  </si>
  <si>
    <t>ม.1/111</t>
  </si>
  <si>
    <t>เด็กชายหัสณัย  แก้วพลงาม</t>
  </si>
  <si>
    <t>ม.1/511</t>
  </si>
  <si>
    <t>เด็กชายวรานนท์  สังฉิม</t>
  </si>
  <si>
    <t>ม.1/711</t>
  </si>
  <si>
    <t>เด็กชายพสธร  เอี่ยมเจริญ</t>
  </si>
  <si>
    <t>ม.1/611</t>
  </si>
  <si>
    <t>เด็กชายภวรัญชน์  ยุวกาฬกุล</t>
  </si>
  <si>
    <t>ม.1/612</t>
  </si>
  <si>
    <t>เด็กชายภูสิทธฺ  เรืองณรงค์</t>
  </si>
  <si>
    <t>ม.1/712</t>
  </si>
  <si>
    <t>เด็กชายพันธพัฒน์  ชูภักดี</t>
  </si>
  <si>
    <t>ม.1/512</t>
  </si>
  <si>
    <t>เด็กชายวสันต์  หมื่นชนะ</t>
  </si>
  <si>
    <t>ม.1/112</t>
  </si>
  <si>
    <t>เด็กชายอภิศมภ์  จูชาวนา</t>
  </si>
  <si>
    <t>ม.1/412</t>
  </si>
  <si>
    <t>เด็กชายภูมิรพี  บัวเนียม</t>
  </si>
  <si>
    <t>ม.1/312</t>
  </si>
  <si>
    <t>เด็กชายนรากร  โสะขาว</t>
  </si>
  <si>
    <t>ม.1/212</t>
  </si>
  <si>
    <t>เด็กชายธนาคาร  ดือราซอ</t>
  </si>
  <si>
    <t>ม.1/213</t>
  </si>
  <si>
    <t>เด็กชายธนายุต  สว่างพิภพ</t>
  </si>
  <si>
    <t>ม.1/313</t>
  </si>
  <si>
    <t>เด็กชายปฏิภาณ  ปานเเจ่ม</t>
  </si>
  <si>
    <t>ม.1/413</t>
  </si>
  <si>
    <t>เด็กชายภูวนัตถ์  สยามพันธ์</t>
  </si>
  <si>
    <t>ม.1/513</t>
  </si>
  <si>
    <t>เด็กชายศิวกร  หนูวัน</t>
  </si>
  <si>
    <t>ม.1/713</t>
  </si>
  <si>
    <t>เด็กชายพีรภัทร  ศรีเกตุ</t>
  </si>
  <si>
    <t>ม.1/613</t>
  </si>
  <si>
    <t>เด็กชายสิทธิเดช  รุยวิชิต</t>
  </si>
  <si>
    <t>ม.1/113</t>
  </si>
  <si>
    <t>เด็กหญิงกชวรรณ  มุสิกสังข์</t>
  </si>
  <si>
    <t>ม.1/114</t>
  </si>
  <si>
    <t>เด็กหญิงกมลฉัตร  บุญน้อย</t>
  </si>
  <si>
    <t>ม.1/614</t>
  </si>
  <si>
    <t>เด็กชายอภินันท์  จันสุกสี</t>
  </si>
  <si>
    <t>ม.1/714</t>
  </si>
  <si>
    <t>เด็กชายภูธิป  จันทร์หอม</t>
  </si>
  <si>
    <t>ม.1/514</t>
  </si>
  <si>
    <t>เด็กชายอติคุณ  จ่าวิสูตร</t>
  </si>
  <si>
    <t>ม.1/414</t>
  </si>
  <si>
    <t>เด็กชายวิวรรธน์  สงรอง</t>
  </si>
  <si>
    <t>ม.1/314</t>
  </si>
  <si>
    <t>เด็กชายปฐมพัฒน์  เกตุชู</t>
  </si>
  <si>
    <t>ม.1/214</t>
  </si>
  <si>
    <t>เด็กชายธีรภัทร  สีขาว</t>
  </si>
  <si>
    <t>ม.1/215</t>
  </si>
  <si>
    <t>เด็กชายเบิกฟ้า  เพชรสงค์</t>
  </si>
  <si>
    <t>ม.1/315</t>
  </si>
  <si>
    <t>เด็กชายพงศกร  วัฒโน</t>
  </si>
  <si>
    <t>ม.1/415</t>
  </si>
  <si>
    <t>เด็กชายศราวุธ  สุวรรณยะพัตร</t>
  </si>
  <si>
    <t>ม.1/515</t>
  </si>
  <si>
    <t>เด็กชายอรรถพล  เหมือนจันทร์</t>
  </si>
  <si>
    <t>ม.1/715</t>
  </si>
  <si>
    <t>เด็กชายมุสิกะพงศ์  ยะโก๊ะ</t>
  </si>
  <si>
    <t>ม.1/615</t>
  </si>
  <si>
    <t>เด็กหญิงกฤติยา  คำผง</t>
  </si>
  <si>
    <t>ม.1/115</t>
  </si>
  <si>
    <t>เด็กหญิงกรณิศ  ทิพย์มณี</t>
  </si>
  <si>
    <t>ม.1/116</t>
  </si>
  <si>
    <t>เด็กหญิงกุลณัฐ  เกษรินทร์</t>
  </si>
  <si>
    <t>ม.1/616</t>
  </si>
  <si>
    <t>เด็กหญิงกัลยากร  หมัดจันทร์</t>
  </si>
  <si>
    <t>ม.1/516</t>
  </si>
  <si>
    <t>เด็กหญิงกรองกาญจน์  พรหมทอง</t>
  </si>
  <si>
    <t>ม.1/716</t>
  </si>
  <si>
    <t>เด็กชายวงศพทธ์  ปานแจ่ม</t>
  </si>
  <si>
    <t>ม.1/416</t>
  </si>
  <si>
    <t>เด็กชายสพลดนัย  สังข์ทอง</t>
  </si>
  <si>
    <t>ม.1/316</t>
  </si>
  <si>
    <t>เด็กชายภูรินท์  ทะระเกิด</t>
  </si>
  <si>
    <t>ม.1/216</t>
  </si>
  <si>
    <t>เด็กชายภคพล  แก้วสุข</t>
  </si>
  <si>
    <t>ม.1/217</t>
  </si>
  <si>
    <t>เด็กชายภานุวัฒน์  ธนบัตร</t>
  </si>
  <si>
    <t>ม.1/317</t>
  </si>
  <si>
    <t>เด็กชายยศวริส  มะณี</t>
  </si>
  <si>
    <t>ม.1/417</t>
  </si>
  <si>
    <t>เด็กชายสมศักดิ์  นวลเลื่อน</t>
  </si>
  <si>
    <t>ม.1/717</t>
  </si>
  <si>
    <t>เด็กชายวิทยา  จันเกตุ</t>
  </si>
  <si>
    <t>ม.1/517</t>
  </si>
  <si>
    <t>เด็กหญิงกัญญาวีร์  เสรีกัลยารักษ์</t>
  </si>
  <si>
    <t>ม.1/617</t>
  </si>
  <si>
    <t>เด็กหญิงจันทภา  ยั่งยืน</t>
  </si>
  <si>
    <t>ม.1/117</t>
  </si>
  <si>
    <t>เด็กหญิงชญาดา  ชูรอง</t>
  </si>
  <si>
    <t>ม.1/118</t>
  </si>
  <si>
    <t>เด็กหญิงฐิตินันท์  ภักดีวานิช</t>
  </si>
  <si>
    <t>ม.1/618</t>
  </si>
  <si>
    <t>เด็กหญิงชญานิน  สุคนธาภิรมณ์ ณ พัทลุง</t>
  </si>
  <si>
    <t>ม.1/518</t>
  </si>
  <si>
    <t>เด็กหญิงกีรติกานต์  สาระนันท์</t>
  </si>
  <si>
    <t>ม.1/718</t>
  </si>
  <si>
    <t>เด็กชายสิรวิชญ์  โสทรจิตร</t>
  </si>
  <si>
    <t>ม.1/418</t>
  </si>
  <si>
    <t>เด็กชายสุธรรม  ทองมี</t>
  </si>
  <si>
    <t>ม.1/318</t>
  </si>
  <si>
    <t>เด็กชายฤทธิเดช  ชูเกลี้ยง</t>
  </si>
  <si>
    <t>ม.1/218</t>
  </si>
  <si>
    <t>เด็กชายวิทยา  ดำหรัด</t>
  </si>
  <si>
    <t>ม.1/219</t>
  </si>
  <si>
    <t>เด็กชายสิทธิเดช  ชูดำ</t>
  </si>
  <si>
    <t>ม.1/319</t>
  </si>
  <si>
    <t>เด็กชายวงศกร  วงค์สวัสดิ์</t>
  </si>
  <si>
    <t>ม.1/419</t>
  </si>
  <si>
    <t>เด็กชายอชิตพล  สะแหละ</t>
  </si>
  <si>
    <t>ม.1/719</t>
  </si>
  <si>
    <t>เด็กชายสุรพัศเศรษฐ์  อำแพง</t>
  </si>
  <si>
    <t>ม.1/519</t>
  </si>
  <si>
    <t>เด็กหญิงขวัญพิชชา  มากแก้ว</t>
  </si>
  <si>
    <t>ม.1/619</t>
  </si>
  <si>
    <t>เด็กหญิงณัฐชนัน  คงฤทธิ์</t>
  </si>
  <si>
    <t>ม.1/119</t>
  </si>
  <si>
    <t>เด็กหญิงณชนก  รัตนดิลก ณ ภูเก็ต</t>
  </si>
  <si>
    <t>ม.1/120</t>
  </si>
  <si>
    <t>เด็กหญิงณิชภัทร  คงอ่อน</t>
  </si>
  <si>
    <t>ม.1/620</t>
  </si>
  <si>
    <t>เด็กหญิงณัฐวรรณ  ชัยชนะสงคราม</t>
  </si>
  <si>
    <t>ม.1/520</t>
  </si>
  <si>
    <t>เด็กหญิงจิรัชญา  ทองเอียด</t>
  </si>
  <si>
    <t>ม.1/720</t>
  </si>
  <si>
    <t>เด็กชายอนุพงศ์  สอนทอง</t>
  </si>
  <si>
    <t>ม.1/420</t>
  </si>
  <si>
    <t>เด็กชายอนุวัฒน์  รักนิ่ม</t>
  </si>
  <si>
    <t>ม.1/320</t>
  </si>
  <si>
    <t>เด็กชายวรวุฒิ  สหะกูล</t>
  </si>
  <si>
    <t>ม.1/220</t>
  </si>
  <si>
    <t>เด็กชายอธิรุจ  คำเสน</t>
  </si>
  <si>
    <t>ม.1/221</t>
  </si>
  <si>
    <t>เด็กชายอธิวัฒน์  หนูรอด</t>
  </si>
  <si>
    <t>ม.1/321</t>
  </si>
  <si>
    <t>เด็กชายวรากร  เเดงสว่าง</t>
  </si>
  <si>
    <t>ม.1/421</t>
  </si>
  <si>
    <t>เด็กชายอภิรักษ์  ทองเอก</t>
  </si>
  <si>
    <t>ม.1/721</t>
  </si>
  <si>
    <t>เด็กชายธัญธร  พูลเพิ่ม</t>
  </si>
  <si>
    <t>ม.1/521</t>
  </si>
  <si>
    <t>เด็กหญิงชุตินันท์  ปล้องไหม</t>
  </si>
  <si>
    <t>ม.1/621</t>
  </si>
  <si>
    <t>เด็กหญิงณิชนันทน์  ชัยทอง</t>
  </si>
  <si>
    <t>ม.1/121</t>
  </si>
  <si>
    <t>เด็กหญิงณิชาณัฐ  อินทร์ภักดี</t>
  </si>
  <si>
    <t>ม.1/122</t>
  </si>
  <si>
    <t>เด็กหญิงทัชมา  พรหมขำ</t>
  </si>
  <si>
    <t>ม.1/422</t>
  </si>
  <si>
    <t>เด็กหญิงกนกพร  แกมมณี</t>
  </si>
  <si>
    <t>ม.1/622</t>
  </si>
  <si>
    <t>เด็กหญิงธมลวรรณ  สัจจา</t>
  </si>
  <si>
    <t>ม.1/522</t>
  </si>
  <si>
    <t>เด็กหญิงชุติมา  ทองจันทร์</t>
  </si>
  <si>
    <t>ม.1/722</t>
  </si>
  <si>
    <t>เด็กชายธีระเทพ  ชูกลิ่น</t>
  </si>
  <si>
    <t>ม.1/322</t>
  </si>
  <si>
    <t>เด็กชายศักดิ์ดา  ขวัญเพชร</t>
  </si>
  <si>
    <t>ม.1/222</t>
  </si>
  <si>
    <t>เด็กชายอนุสรณ์  ทองรักษ์</t>
  </si>
  <si>
    <t>ม.1/223</t>
  </si>
  <si>
    <t>เด็กชายเอกภพ  หนูมาก</t>
  </si>
  <si>
    <t>ม.1/323</t>
  </si>
  <si>
    <t>เด็กชายอรัณย์  บุญช้าง</t>
  </si>
  <si>
    <t>ม.1/523</t>
  </si>
  <si>
    <t>เด็กหญิงฐิตารีย์  ปล้องไหม</t>
  </si>
  <si>
    <t>ม.1/623</t>
  </si>
  <si>
    <t>เด็กหญิงธัญลักษณ์  ทองปาน</t>
  </si>
  <si>
    <t>ม.1/723</t>
  </si>
  <si>
    <t>เด็กหญิงกมลชนก  สุขแก้ว</t>
  </si>
  <si>
    <t>ม.1/423</t>
  </si>
  <si>
    <t>เด็กหญิงเกณิกา  พรหมด้วง</t>
  </si>
  <si>
    <t>ม.1/123</t>
  </si>
  <si>
    <t>เด็กหญิงธนิสร  สุขเอียด</t>
  </si>
  <si>
    <t>ม.1/124</t>
  </si>
  <si>
    <t>เด็กหญิงนภสร  อาทรวิริยกุล</t>
  </si>
  <si>
    <t>ม.1/424</t>
  </si>
  <si>
    <t>เด็กหญิงชมพูนุช  ชูชุม</t>
  </si>
  <si>
    <t>ม.1/724</t>
  </si>
  <si>
    <t>เด็กหญิงกัญญาณัฐ  เพ็งหนู</t>
  </si>
  <si>
    <t>ม.1/324</t>
  </si>
  <si>
    <t>เด็กชายอัครชัย  สังข์ทอง</t>
  </si>
  <si>
    <t>ม.1/624</t>
  </si>
  <si>
    <t>เด็กหญิงประภัสสร  อนันตกุล</t>
  </si>
  <si>
    <t>ม.1/524</t>
  </si>
  <si>
    <t>เด็กหญิงณัฐนิชา  อ่อนคง</t>
  </si>
  <si>
    <t>ม.1/224</t>
  </si>
  <si>
    <t>เด็กชายชาญณรงค์  คมขำ</t>
  </si>
  <si>
    <t>ม.1/225</t>
  </si>
  <si>
    <t>เด็กชายปุญญพัฒน์  หนูสิงห์</t>
  </si>
  <si>
    <t>ม.1/525</t>
  </si>
  <si>
    <t>เด็กหญิงเดือนเพ็ญ  ไหมดำ</t>
  </si>
  <si>
    <t>ม.1/625</t>
  </si>
  <si>
    <t>เด็กหญิงปาลิดา  จิตรเวช</t>
  </si>
  <si>
    <t>ม.1/725</t>
  </si>
  <si>
    <t>เด็กหญิงกัญญาณัฐ  แทนบุตร</t>
  </si>
  <si>
    <t>ม.1/425</t>
  </si>
  <si>
    <t>เด็กหญิงชมพูนุช  ศรีอรัญ</t>
  </si>
  <si>
    <t>ม.1/325</t>
  </si>
  <si>
    <t>เด็กหญิงกนกนนท์  เรืองรัตน์</t>
  </si>
  <si>
    <t>ม.1/125</t>
  </si>
  <si>
    <t>เด็กหญิงปวริศา  แพ่งเมือง</t>
  </si>
  <si>
    <t>ม.1/126</t>
  </si>
  <si>
    <t>เด็กหญิงพิชชานันท์  สูงราษฎร์</t>
  </si>
  <si>
    <t>ม.1/326</t>
  </si>
  <si>
    <t>เด็กหญิงกัญญพัชร  คงผอม</t>
  </si>
  <si>
    <t>ม.1/426</t>
  </si>
  <si>
    <t>เด็กหญิงชไมพร  สร้อยสน</t>
  </si>
  <si>
    <t>ม.1/726</t>
  </si>
  <si>
    <t>เด็กหญิงกันยาวีร์  ชมเชย</t>
  </si>
  <si>
    <t>ม.1/626</t>
  </si>
  <si>
    <t>เด็กหญิงพรพัฒน์  กระมล</t>
  </si>
  <si>
    <t>ม.1/526</t>
  </si>
  <si>
    <t>เด็กหญิงนฤมล  จาดฤทธ์</t>
  </si>
  <si>
    <t>ม.1/226</t>
  </si>
  <si>
    <t>เด็กหญิงกิรติกา  หนูสงค์</t>
  </si>
  <si>
    <t>ม.1/227</t>
  </si>
  <si>
    <t>เด็กหญิงจันทิมา  มากมี</t>
  </si>
  <si>
    <t>ม.1/527</t>
  </si>
  <si>
    <t>เด็กหญิงนิรชา  รักษารักษ์</t>
  </si>
  <si>
    <t>ม.1/627</t>
  </si>
  <si>
    <t>เด็กหญิงพิชชาภา  อักโขสุวรรณ</t>
  </si>
  <si>
    <t>ม.1/727</t>
  </si>
  <si>
    <t>เด็กหญิงฐิติกาญจน์  คมขำ</t>
  </si>
  <si>
    <t>ม.1/427</t>
  </si>
  <si>
    <t>เด็กหญิงชุติกาญจน์  สินธุ์สกุล</t>
  </si>
  <si>
    <t>ม.1/327</t>
  </si>
  <si>
    <t>เด็กหญิงกัญญาพร  หนูสุวรรณ</t>
  </si>
  <si>
    <t>ม.1/127</t>
  </si>
  <si>
    <t>เด็กหญิงรวิสรา  รามทิพย์</t>
  </si>
  <si>
    <t>ม.1/128</t>
  </si>
  <si>
    <t>เด็กหญิงรัตติกาล  ชูดำ</t>
  </si>
  <si>
    <t>ม.1/328</t>
  </si>
  <si>
    <t>เด็กหญิงเกศรินทร์  เพชรจวงจันทร์</t>
  </si>
  <si>
    <t>ม.1/428</t>
  </si>
  <si>
    <t>เด็กหญิงฐาปนี  คงถม</t>
  </si>
  <si>
    <t>ม.1/728</t>
  </si>
  <si>
    <t>เด็กหญิงณิชกานต์  สุดศรีสะอาด</t>
  </si>
  <si>
    <t>ม.1/628</t>
  </si>
  <si>
    <t>เด็กหญิงเพชรมณี  คุณเงาะ</t>
  </si>
  <si>
    <t>ม.1/528</t>
  </si>
  <si>
    <t>เด็กหญิงบุญญพร  ชาติภัย</t>
  </si>
  <si>
    <t>ม.1/228</t>
  </si>
  <si>
    <t>เด็กหญิงชุธิกาญน์  ชุมคง</t>
  </si>
  <si>
    <t>ม.1/229</t>
  </si>
  <si>
    <t>เด็กหญิงธณัฐตรา  พาหะนิชย์</t>
  </si>
  <si>
    <t>ม.1/529</t>
  </si>
  <si>
    <t>เด็กหญิงปภาวรินทร์  มากเจริญ</t>
  </si>
  <si>
    <t>ม.1/629</t>
  </si>
  <si>
    <t>เด็กหญิงภัทรธิดา  วรคชิน</t>
  </si>
  <si>
    <t>ม.1/729</t>
  </si>
  <si>
    <t>เด็กหญิงธนัชพร  คงฤทธ์</t>
  </si>
  <si>
    <t>ม.1/429</t>
  </si>
  <si>
    <t>เด็กหญิงณิชาภัทร  สงหมุน</t>
  </si>
  <si>
    <t>ม.1/329</t>
  </si>
  <si>
    <t>เด็กหญิงเกศินี  ศศิธร</t>
  </si>
  <si>
    <t>ม.1/129</t>
  </si>
  <si>
    <t>เด็กหญิงวรางคณา  สิงหพล</t>
  </si>
  <si>
    <t>ม.1/130</t>
  </si>
  <si>
    <t>เด็กหญิงศิรภัสสร  จันทร์หอม</t>
  </si>
  <si>
    <t>ม.1/330</t>
  </si>
  <si>
    <t>เด็กหญิงญาณิศา  บุญโยม</t>
  </si>
  <si>
    <t>ม.1/430</t>
  </si>
  <si>
    <t>เด็กหญิงนภสร  เริ่มศรี</t>
  </si>
  <si>
    <t>ม.1/730</t>
  </si>
  <si>
    <t>เด็กหญิงปวิชญา  ชาลี</t>
  </si>
  <si>
    <t>ม.1/630</t>
  </si>
  <si>
    <t>เด็กหญิงรุ่งฤดี  นวลศรีทอง</t>
  </si>
  <si>
    <t>ม.1/530</t>
  </si>
  <si>
    <t>เด็กหญิงปภินพิทย์  ขวัญนุ้ย</t>
  </si>
  <si>
    <t>ม.1/230</t>
  </si>
  <si>
    <t>เด็กหญิงปัณฑิกา  แก้วดวง</t>
  </si>
  <si>
    <t>ม.1/231</t>
  </si>
  <si>
    <t>เด็กหญิงพณิตตา  ศรีนาคคำ</t>
  </si>
  <si>
    <t>ม.1/531</t>
  </si>
  <si>
    <t>เด็กหญิงพัชราภา  ทองคำ</t>
  </si>
  <si>
    <t>ม.1/631</t>
  </si>
  <si>
    <t>เด็กหญิงวารินทร์ญา  สงรอง</t>
  </si>
  <si>
    <t>ม.1/731</t>
  </si>
  <si>
    <t>เด็กหญิงพลอยรุ้ง  ดีช่วย</t>
  </si>
  <si>
    <t>ม.1/431</t>
  </si>
  <si>
    <t>เด็กหญิงปัณฑิตา  แกนสัง</t>
  </si>
  <si>
    <t>ม.1/331</t>
  </si>
  <si>
    <t>เด็กหญิงณัชชา  สมปอง</t>
  </si>
  <si>
    <t>ม.1/131</t>
  </si>
  <si>
    <t>เด็กหญิงศุภิชญา  จันบัว</t>
  </si>
  <si>
    <t>ม.1/132</t>
  </si>
  <si>
    <t>เด็กหญิงสวรัชช์  ขาวขำ</t>
  </si>
  <si>
    <t>ม.1/332</t>
  </si>
  <si>
    <t>เด็กหญิงณัฐวศา  นุ่นปาน</t>
  </si>
  <si>
    <t>ม.1/432</t>
  </si>
  <si>
    <t>เด็กหญิงปัทมา  ดำเกลี้ยง</t>
  </si>
  <si>
    <t>ม.1/732</t>
  </si>
  <si>
    <t>เด็กหญิงพิชญาภร์  คงนิล</t>
  </si>
  <si>
    <t>ม.1/632</t>
  </si>
  <si>
    <t>เด็กหญิงสุชาดา  พรหมอักษร</t>
  </si>
  <si>
    <t>ม.1/532</t>
  </si>
  <si>
    <t>เด็กหญิงมณีรัตน์  อินเปีย</t>
  </si>
  <si>
    <t>ม.1/232</t>
  </si>
  <si>
    <t>เด็กหญิงภัณฑิลา  ปุรินทราภิบาล</t>
  </si>
  <si>
    <t>ม.1/233</t>
  </si>
  <si>
    <t>เด็กหญิงภิญญาพัชญ์  จูดคง</t>
  </si>
  <si>
    <t>ม.1/533</t>
  </si>
  <si>
    <t>เด็กหญิงรุ่งทิวา  รักร่วม</t>
  </si>
  <si>
    <t>ม.1/633</t>
  </si>
  <si>
    <t>เด็กหญิงสุนิตา  แก้วหนู</t>
  </si>
  <si>
    <t>ม.1/733</t>
  </si>
  <si>
    <t>เด็กหญิงภัทรชรภา  เพ็งมี</t>
  </si>
  <si>
    <t>ม.1/433</t>
  </si>
  <si>
    <t>เด็กหญิงปานไพริน  หวังปาน</t>
  </si>
  <si>
    <t>ม.1/333</t>
  </si>
  <si>
    <t>เด็กหญิงธนัชชา  ยกฉวี</t>
  </si>
  <si>
    <t>ม.1/133</t>
  </si>
  <si>
    <t>เด็กหญิงสุพิชชา  ดุลพินิจ</t>
  </si>
  <si>
    <t>ม.1/134</t>
  </si>
  <si>
    <t>เด็กหญิงอังคณา  พรหมด้วง</t>
  </si>
  <si>
    <t>ม.1/334</t>
  </si>
  <si>
    <t>เด็กหญิงธัญญรัตน์  คงจรัส</t>
  </si>
  <si>
    <t>ม.1/434</t>
  </si>
  <si>
    <t>เด็กหญิงพิชญาพร  จันปาน</t>
  </si>
  <si>
    <t>ม.1/734</t>
  </si>
  <si>
    <t>เด็กหญิงมานิดา  ขุนอนันท์</t>
  </si>
  <si>
    <t>ม.1/634</t>
  </si>
  <si>
    <t>เด็กหญิงสุพิชฌาย์  ช่วยกลับ</t>
  </si>
  <si>
    <t>ม.1/534</t>
  </si>
  <si>
    <t>เด็กหญิงวชิราภรณ์  ดำมุสิด</t>
  </si>
  <si>
    <t>ม.1/234</t>
  </si>
  <si>
    <t>เด็กหญิงภูริชญา  เอี่ยมระยับ</t>
  </si>
  <si>
    <t>ม.1/235</t>
  </si>
  <si>
    <t>เด็กหญิงวริสา  ทองสวัสดิ์</t>
  </si>
  <si>
    <t>ม.1/535</t>
  </si>
  <si>
    <t>เด็กหญิงสุชาวดี  ขุนนุ้ย</t>
  </si>
  <si>
    <t>ม.1/635</t>
  </si>
  <si>
    <t>เด็กหญิงสุภัคชนี  สุภาพ</t>
  </si>
  <si>
    <t>ม.1/735</t>
  </si>
  <si>
    <t>เด็กหญิงรัตติมา  อิ่มยิ้ม</t>
  </si>
  <si>
    <t>ม.1/435</t>
  </si>
  <si>
    <t>เด็กหญิงมณิสรา  ไชยพัฒน์</t>
  </si>
  <si>
    <t>ม.1/335</t>
  </si>
  <si>
    <t>เด็กหญิงพิชญธิดา  ทองปี้</t>
  </si>
  <si>
    <t>ม.1/336</t>
  </si>
  <si>
    <t>เด็กหญิงยุพเยาว์  สิงหวงค์</t>
  </si>
  <si>
    <t>ม.1/436</t>
  </si>
  <si>
    <t>เด็กหญิงสุพรรษา  เอียดงามสม</t>
  </si>
  <si>
    <t>ม.1/736</t>
  </si>
  <si>
    <t>เด็กหญิงวริสร  ทองสวัสดิ์</t>
  </si>
  <si>
    <t>ม.1/636</t>
  </si>
  <si>
    <t>เด็กหญิงสุภาพิชญ์  สุขทอง</t>
  </si>
  <si>
    <t>ม.1/536</t>
  </si>
  <si>
    <t>เด็กหญิงสุภัสสร  ขุนนุ้ย</t>
  </si>
  <si>
    <t>ม.1/236</t>
  </si>
  <si>
    <t>เด็กหญิงวรีรัตน์  เกื้อมณี</t>
  </si>
  <si>
    <t>ม.1/237</t>
  </si>
  <si>
    <t>เด็กหญิงวิลาวัณย์  โสดา</t>
  </si>
  <si>
    <t>ม.1/537</t>
  </si>
  <si>
    <t>เด็กหญิงอติกันต์  คำนวย</t>
  </si>
  <si>
    <t>ม.1/637</t>
  </si>
  <si>
    <t>เด็กหญิงอภิษฎา  สลางสิงห์</t>
  </si>
  <si>
    <t>ม.1/737</t>
  </si>
  <si>
    <t>เด็กหญิงสุมนรัตน์  พิลา</t>
  </si>
  <si>
    <t>ม.1/437</t>
  </si>
  <si>
    <t>เด็กหญิงสุวิมล  แสงทอง</t>
  </si>
  <si>
    <t>ม.1/337</t>
  </si>
  <si>
    <t>เด็กหญิงวริศรา  คำคง</t>
  </si>
  <si>
    <t>ม.1/338</t>
  </si>
  <si>
    <t>เด็กหญิงวริศรา  มีศรีสวัสดิ์</t>
  </si>
  <si>
    <t>ม.1/438</t>
  </si>
  <si>
    <t>เด็กหญิงชญานนท์  พรหมเจริญ</t>
  </si>
  <si>
    <t>ม.1/738</t>
  </si>
  <si>
    <t>เด็กหญิงอภิษา  เกิดสุข</t>
  </si>
  <si>
    <t>ม.1/538</t>
  </si>
  <si>
    <t>เด็กหญิงอภิชญา  คงสอน</t>
  </si>
  <si>
    <t>ม.1/238</t>
  </si>
  <si>
    <t>เด็กหญิงสรัลพร  สุวรรณตานนท์</t>
  </si>
  <si>
    <t>ม.1/239</t>
  </si>
  <si>
    <t>เด็กหญิงสุพิชญา  ชูโรจน์</t>
  </si>
  <si>
    <t>ม.1/539</t>
  </si>
  <si>
    <t>เด็กหญิงอันดา  ไพบูลย์</t>
  </si>
  <si>
    <t>ม.1/739</t>
  </si>
  <si>
    <t>เด็กหญิงชนัญธิดา  คุ่มเคี่ยม</t>
  </si>
  <si>
    <t>ม.1/339</t>
  </si>
  <si>
    <t>เด็กหญิงสุตาภัทร  ณ พัทลุง</t>
  </si>
  <si>
    <t>ม.1/240</t>
  </si>
  <si>
    <t>เด็กหญิงไอยวริญทร์  เอ่าซุ่น</t>
  </si>
  <si>
    <t>เด็กชายวีระศักดิ์  ปานแจ่ม</t>
  </si>
  <si>
    <t>เด็กชายกษิดิ์เดช  ชูเกตุ</t>
  </si>
  <si>
    <t>เด็กชายตรัยรัตน์  หนูชาย</t>
  </si>
  <si>
    <t>เด็กชายกัณฑ์อเนก  รักษาพล</t>
  </si>
  <si>
    <t>เด็กชายกฤตกร  บุญฤทธิ์</t>
  </si>
  <si>
    <t>เด็กชายฐาณวัตร  ณ พิจิตร</t>
  </si>
  <si>
    <t>เด็กชายกันตพัฒน์  บัวแก้ว</t>
  </si>
  <si>
    <t>เด็กชายธีระพงค์  แก้วทองโอ</t>
  </si>
  <si>
    <t>เด็กชายเสฏฐพงศ์  ทองทุ่ม</t>
  </si>
  <si>
    <t>เด็กชายเกียรติภูมิ  บุญรัตน์</t>
  </si>
  <si>
    <t>เด็กชายกฤติน  หัสนันท์</t>
  </si>
  <si>
    <t>เด็กชายกิตติพงษ์  เพชรเมืองเมย</t>
  </si>
  <si>
    <t>เด็กชายกิตติธัช  ขุนไกร</t>
  </si>
  <si>
    <t>เด็กชายคณาธิป  ส่งชัย</t>
  </si>
  <si>
    <t>เด็กชายณัฐวุฒิ  จันทร์เจียม</t>
  </si>
  <si>
    <t>เด็กชายชนะพล  เนียมพุ่ม</t>
  </si>
  <si>
    <t>เด็กชายเกียรติคุณ  ช่วยกลับ</t>
  </si>
  <si>
    <t>เด็กชายกิติพงศ์  บุญธรรม</t>
  </si>
  <si>
    <t>เด็กชายฐิติกร  ขวัญเมือง</t>
  </si>
  <si>
    <t>เด็กชายธรรมรัตน์  วงศ์สวัสดิ์</t>
  </si>
  <si>
    <t>เด็กชายธีรพล  นกแก้ว</t>
  </si>
  <si>
    <t>ม.2/64</t>
  </si>
  <si>
    <t>เด็กชายอินทรชิต  ปานจันทร์</t>
  </si>
  <si>
    <t>ม.2/74</t>
  </si>
  <si>
    <t>เด็กชายณัฐภัทร  มหามิตร</t>
  </si>
  <si>
    <t>ม.2/54</t>
  </si>
  <si>
    <t>เด็กชายณ รัก  รักนะ</t>
  </si>
  <si>
    <t>ม.2/34</t>
  </si>
  <si>
    <t>เด็กชายจารุวัฒน์  รักปลอด</t>
  </si>
  <si>
    <t>ม.2/24</t>
  </si>
  <si>
    <t>เด็กชายชลกร  ศรีโภคา</t>
  </si>
  <si>
    <t>ม.2/44</t>
  </si>
  <si>
    <t>เด็กชายฐิติโชติ  หนูนุ่น</t>
  </si>
  <si>
    <t>ม.2/14</t>
  </si>
  <si>
    <t>เด็กชายนนทพัทธ์  ทองใส</t>
  </si>
  <si>
    <t>ม.2/15</t>
  </si>
  <si>
    <t>เด็กชายปิยทัศน์  เพ็ญจำรัส</t>
  </si>
  <si>
    <t>ม.2/45</t>
  </si>
  <si>
    <t>เด็กชายณรงค์เดช  ศรีทับ</t>
  </si>
  <si>
    <t>ม.2/25</t>
  </si>
  <si>
    <t>เด็กชายชัยพฤกษ์  ทองสม</t>
  </si>
  <si>
    <t>ม.2/35</t>
  </si>
  <si>
    <t>เด็กชายฉัตรชัย  นรสิงห์</t>
  </si>
  <si>
    <t>ม.2/55</t>
  </si>
  <si>
    <t>เด็กชายกิตติศักดิ์  ปล้องไหม</t>
  </si>
  <si>
    <t>ม.2/75</t>
  </si>
  <si>
    <t>เด็กชายธนกร  เลื่อนแก้ว</t>
  </si>
  <si>
    <t>ม.2/65</t>
  </si>
  <si>
    <t>เด็กชายณัฏฐสิทธิ์  ขุนชิต</t>
  </si>
  <si>
    <t>ม.2/66</t>
  </si>
  <si>
    <t>เด็กชายปกรณ์  สงสุข</t>
  </si>
  <si>
    <t>ม.2/76</t>
  </si>
  <si>
    <t>เด็กชายธนพล  ช่วยวงศ์</t>
  </si>
  <si>
    <t>ม.2/56</t>
  </si>
  <si>
    <t>เด็กชายชัยวัฒน์  จันสุกสี</t>
  </si>
  <si>
    <t>ม.2/36</t>
  </si>
  <si>
    <t>เด็กชายณพพล  รองราม</t>
  </si>
  <si>
    <t>ม.2/26</t>
  </si>
  <si>
    <t>เด็กชายชาตินรินทร์  เอียดสุย</t>
  </si>
  <si>
    <t>ม.2/46</t>
  </si>
  <si>
    <t>เด็กชายณัฎฐ์ณภัทร  คันททาโร</t>
  </si>
  <si>
    <t>ม.2/16</t>
  </si>
  <si>
    <t>เด็กชายพัชรไชย  ช่วยชุมชาติ</t>
  </si>
  <si>
    <t>ม.2/17</t>
  </si>
  <si>
    <t>เด็กชายพิพัฒพงศ์  พรพมช่วย</t>
  </si>
  <si>
    <t>ม.2/47</t>
  </si>
  <si>
    <t>เด็กชายณัฐนนท์  จันทร์แก้ว</t>
  </si>
  <si>
    <t>ม.2/27</t>
  </si>
  <si>
    <t>เด็กชายณัฐวุฒิ  ชุมพราม</t>
  </si>
  <si>
    <t>ม.2/37</t>
  </si>
  <si>
    <t>เด็กชายธนวัฒน์  ด้วงวงศ์</t>
  </si>
  <si>
    <t>ม.2/57</t>
  </si>
  <si>
    <t>เด็กชายณรงค์ชัย  มืดมาก</t>
  </si>
  <si>
    <t>ม.2/77</t>
  </si>
  <si>
    <t>เด็กชายธนากร  ยศจันทึก</t>
  </si>
  <si>
    <t>ม.2/67</t>
  </si>
  <si>
    <t>เด็กชายสิทฑิชัย  ช่วยกลับ</t>
  </si>
  <si>
    <t>ม.2/68</t>
  </si>
  <si>
    <t>เด็กชายสิทธิพล  ชุมแคล้ว</t>
  </si>
  <si>
    <t>ม.2/78</t>
  </si>
  <si>
    <t>เด็กชายศิตพงษ์  ทองเที่ยว</t>
  </si>
  <si>
    <t>ม.2/58</t>
  </si>
  <si>
    <t>เด็กชายธเนศ  ยิ้มเอียด</t>
  </si>
  <si>
    <t>ม.2/38</t>
  </si>
  <si>
    <t>เด็กชายธาดา  จันทร์เอียด</t>
  </si>
  <si>
    <t>ม.2/28</t>
  </si>
  <si>
    <t>เด็กชายณัฐวุฒิ  เทพศิริ</t>
  </si>
  <si>
    <t>ม.2/48</t>
  </si>
  <si>
    <t>เด็กชายนัฐพล  มาน้อย</t>
  </si>
  <si>
    <t>ม.2/18</t>
  </si>
  <si>
    <t>เด็กชายภูริณัฐ  คมขำ</t>
  </si>
  <si>
    <t>ม.2/19</t>
  </si>
  <si>
    <t>เด็กชายศิริศักดิ์  ศิริวัฒนสกุล</t>
  </si>
  <si>
    <t>ม.2/49</t>
  </si>
  <si>
    <t>เด็กชายทีปากรณ์  คงนวล</t>
  </si>
  <si>
    <t>ม.2/29</t>
  </si>
  <si>
    <t>เด็กชายธนโชติ  หนูยศ</t>
  </si>
  <si>
    <t>ม.2/39</t>
  </si>
  <si>
    <t>เด็กชายปิยะ  เอียดทองไหม</t>
  </si>
  <si>
    <t>ม.2/59</t>
  </si>
  <si>
    <t>เด็กชายปิยวิศว์  ช่วยกลับ</t>
  </si>
  <si>
    <t>ม.2/79</t>
  </si>
  <si>
    <t>เด็กชายศิวกร  มากแก้ว</t>
  </si>
  <si>
    <t>ม.2/69</t>
  </si>
  <si>
    <t>เด็กชายณัฐวุฒิ  พรหมทอง</t>
  </si>
  <si>
    <t>ม.2/610</t>
  </si>
  <si>
    <t>เด็กชายประทีป  ขุนฤทธิ์สง</t>
  </si>
  <si>
    <t>ม.2/710</t>
  </si>
  <si>
    <t>เด็กชายกรวิชญ์  แก้วรุ่ง</t>
  </si>
  <si>
    <t>ม.2/510</t>
  </si>
  <si>
    <t>เด็กชายพลภัทร  บุญจันทร์คง</t>
  </si>
  <si>
    <t>ม.2/310</t>
  </si>
  <si>
    <t>เด็กชายพงศกร  รองเลื่อน</t>
  </si>
  <si>
    <t>ม.2/210</t>
  </si>
  <si>
    <t>เด็กชายธนวินท์  ศรีบุญเรือง</t>
  </si>
  <si>
    <t>ม.2/410</t>
  </si>
  <si>
    <t>เด็กชายธนกร  ขำเส้ง</t>
  </si>
  <si>
    <t>ม.2/110</t>
  </si>
  <si>
    <t>เด็กชายศิวกร  ทองใส</t>
  </si>
  <si>
    <t>ม.2/111</t>
  </si>
  <si>
    <t>เด็กชายศุภวิชญ์  ทองชิต</t>
  </si>
  <si>
    <t>ม.2/411</t>
  </si>
  <si>
    <t>เด็กชายธีรนัย  แก้วหนู</t>
  </si>
  <si>
    <t>ม.2/211</t>
  </si>
  <si>
    <t>เด็กชายธวัชชัย  วิยะรัตนกุล</t>
  </si>
  <si>
    <t>ม.2/311</t>
  </si>
  <si>
    <t>เด็กชายพงษ์ศิริ  ศิริมูล</t>
  </si>
  <si>
    <t>ม.2/511</t>
  </si>
  <si>
    <t>เด็กชายวรุณ  คำใส</t>
  </si>
  <si>
    <t>ม.2/711</t>
  </si>
  <si>
    <t>เด็กชายกฤษณพร  บรืรักษ์</t>
  </si>
  <si>
    <t>ม.2/611</t>
  </si>
  <si>
    <t>เด็กชายพงศกร  นวลสระ</t>
  </si>
  <si>
    <t>ม.2/612</t>
  </si>
  <si>
    <t>เด็กชายสุทธวีร์  มณีวัง</t>
  </si>
  <si>
    <t>ม.2/712</t>
  </si>
  <si>
    <t>เด็กชายกิตติศักดิ์  หนูก้าน</t>
  </si>
  <si>
    <t>ม.2/512</t>
  </si>
  <si>
    <t>เด็กชายสัมฤทธิ์  ทองเรือง</t>
  </si>
  <si>
    <t>ม.2/312</t>
  </si>
  <si>
    <t>เด็กชายพัทธดนย์  ไล่สาม</t>
  </si>
  <si>
    <t>ม.2/212</t>
  </si>
  <si>
    <t>เด็กชายภัทรดร  กิ้มแก้ว</t>
  </si>
  <si>
    <t>ม.2/412</t>
  </si>
  <si>
    <t>เด็กชายธีรภัทร  อินทวงค์</t>
  </si>
  <si>
    <t>ม.2/112</t>
  </si>
  <si>
    <t>เด็กชายสรวิศ  อันทวิมล</t>
  </si>
  <si>
    <t>ม.2/113</t>
  </si>
  <si>
    <t>เด็กชายสิรวิชญ์  บุตรทอง</t>
  </si>
  <si>
    <t>ม.2/413</t>
  </si>
  <si>
    <t>เด็กชายปฏิภาณ  ขำทิพย์</t>
  </si>
  <si>
    <t>ม.2/213</t>
  </si>
  <si>
    <t>เด็กชายภาณุมาศ  กรีพงค์</t>
  </si>
  <si>
    <t>ม.2/313</t>
  </si>
  <si>
    <t>เด็กชายภูรินท์  ฤกษสโมสร</t>
  </si>
  <si>
    <t>ม.2/613</t>
  </si>
  <si>
    <t>เด็กชายธนัท  คะภะสุวรรณ</t>
  </si>
  <si>
    <t>ม.2/713</t>
  </si>
  <si>
    <t>เด็กชายชวกร  ฤทธิ์ทอง</t>
  </si>
  <si>
    <t>ม.2/513</t>
  </si>
  <si>
    <t>เด็กหญิงณัฎฐ์ชญา  ทองใบ</t>
  </si>
  <si>
    <t>ม.2/114</t>
  </si>
  <si>
    <t>เด็กหญิงกนกวรรณ  ขุนทอง</t>
  </si>
  <si>
    <t>ม.2/514</t>
  </si>
  <si>
    <t>เด็กหญิงสุภัสสรา  หนูแป้น</t>
  </si>
  <si>
    <t>ม.2/714</t>
  </si>
  <si>
    <t>เด็กชายสักณริน  เผือกแสง</t>
  </si>
  <si>
    <t>ม.2/614</t>
  </si>
  <si>
    <t>เด็กชายธีทัต  วังช่วย</t>
  </si>
  <si>
    <t>ม.2/314</t>
  </si>
  <si>
    <t>เด็กชายลัทธพล  ทองทวี</t>
  </si>
  <si>
    <t>ม.2/214</t>
  </si>
  <si>
    <t>เด็กชายภูมิเพชร  เกื้อเส้ง</t>
  </si>
  <si>
    <t>ม.2/414</t>
  </si>
  <si>
    <t>เด็กชายปภาวิชญ์  นวลเกลี้ยง</t>
  </si>
  <si>
    <t>ม.2/415</t>
  </si>
  <si>
    <t>เด็กชายปัณณธร  หนูบูรณ์</t>
  </si>
  <si>
    <t>ม.2/215</t>
  </si>
  <si>
    <t>เด็กชายมงคลไชย  มะลิกัน</t>
  </si>
  <si>
    <t>ม.2/315</t>
  </si>
  <si>
    <t>เด็กชายศุกุลวัฒน์  จันแก้ว</t>
  </si>
  <si>
    <t>ม.2/615</t>
  </si>
  <si>
    <t>เด็กชายปัญญาวุฒิ  เลื่อนแป้น</t>
  </si>
  <si>
    <t>ม.2/715</t>
  </si>
  <si>
    <t>เด็กชายสุทธิพงษ์  ซาสุดสี</t>
  </si>
  <si>
    <t>ม.2/115</t>
  </si>
  <si>
    <t>เด็กหญิงเขทณัฐ  ทองด้วง</t>
  </si>
  <si>
    <t>ม.2/515</t>
  </si>
  <si>
    <t>เด็กหญิงกนกพร  สงนุ้ย</t>
  </si>
  <si>
    <t>ม.2/516</t>
  </si>
  <si>
    <t>เด็กหญิงขวัญจิรา  คงหาเพชร</t>
  </si>
  <si>
    <t>ม.2/116</t>
  </si>
  <si>
    <t>เด็กหญิงจริยาภรณ์  ลิ่มอนุรักษ์</t>
  </si>
  <si>
    <t>ม.2/716</t>
  </si>
  <si>
    <t>เด็กชายสุเมธา  โภคา</t>
  </si>
  <si>
    <t>ม.2/616</t>
  </si>
  <si>
    <t>เด็กชายภัทรพล  เพชรสง</t>
  </si>
  <si>
    <t>ม.2/316</t>
  </si>
  <si>
    <t>เด็กชายสิรวิชญ์  โสดา</t>
  </si>
  <si>
    <t>ม.2/216</t>
  </si>
  <si>
    <t>เด็กชายวิณัฐ  สมัครพงษ์</t>
  </si>
  <si>
    <t>ม.2/416</t>
  </si>
  <si>
    <t>เด็กชายพงศธร  นุ้ยเล็ก</t>
  </si>
  <si>
    <t>ม.2/417</t>
  </si>
  <si>
    <t>เด็กชายพันธกิจ  เกิดเทพ</t>
  </si>
  <si>
    <t>ม.2/217</t>
  </si>
  <si>
    <t>เด็กชายศรายุทธ  คชภักดี</t>
  </si>
  <si>
    <t>ม.2/317</t>
  </si>
  <si>
    <t>เด็กชายสิริสุขต์  หนูนุ่น</t>
  </si>
  <si>
    <t>ม.2/617</t>
  </si>
  <si>
    <t>เด็กชายศิรภัส  ช่วยนุ้ย</t>
  </si>
  <si>
    <t>ม.2/117</t>
  </si>
  <si>
    <t>เด็กหญิงชาลิสา  ทองใหญ่</t>
  </si>
  <si>
    <t>ม.2/517</t>
  </si>
  <si>
    <t>เด็กหญิงจุฑารัตน์  เรืองเล็ก</t>
  </si>
  <si>
    <t>ม.2/717</t>
  </si>
  <si>
    <t>เด็กหญิงกันติชา  พรมบุญแก้ว</t>
  </si>
  <si>
    <t>ม.2/718</t>
  </si>
  <si>
    <t>เด็กหญิงกันติศา  พรมบุญแก้ว</t>
  </si>
  <si>
    <t>ม.2/518</t>
  </si>
  <si>
    <t>เด็กหญิงธันยรัตน์  ชูลีรักษ์</t>
  </si>
  <si>
    <t>ม.2/118</t>
  </si>
  <si>
    <t>เด็กหญิงญดา  ไชยจันทร์</t>
  </si>
  <si>
    <t>ม.2/618</t>
  </si>
  <si>
    <t>เด็กชายอรรถวุฒิ  ช่อคง</t>
  </si>
  <si>
    <t>ม.2/318</t>
  </si>
  <si>
    <t>เด็กชายอดิสรณ์  ศรีพิทักษ์</t>
  </si>
  <si>
    <t>ม.2/418</t>
  </si>
  <si>
    <t>เด็กชายพีรพัฒน์  อ่อนไพรี</t>
  </si>
  <si>
    <t>ม.2/218</t>
  </si>
  <si>
    <t>เด็กชายวสันติ์ศักดิ์  ธรรมขุนนุ้ย</t>
  </si>
  <si>
    <t>ม.2/419</t>
  </si>
  <si>
    <t>เด็กชายรัชชานนท์  อินนุ่น</t>
  </si>
  <si>
    <t>ม.2/319</t>
  </si>
  <si>
    <t>เด็กชายชยากร  กล้าศักดา</t>
  </si>
  <si>
    <t>ม.2/619</t>
  </si>
  <si>
    <t>เด็กชายปุริมปรัชญ์  ชูส่งแสง</t>
  </si>
  <si>
    <t>ม.2/119</t>
  </si>
  <si>
    <t>เด็กหญิงธนภรณ์  ศรีขวัญ</t>
  </si>
  <si>
    <t>ม.2/519</t>
  </si>
  <si>
    <t>เด็กหญิงผกาพรรณ  แสงยิ้ม</t>
  </si>
  <si>
    <t>ม.2/719</t>
  </si>
  <si>
    <t>เด็กหญิงกีรติกา  เศวตฉัตร</t>
  </si>
  <si>
    <t>ม.2/219</t>
  </si>
  <si>
    <t>เด็กหญิงกนกภัทร  โสภี</t>
  </si>
  <si>
    <t>ม.2/220</t>
  </si>
  <si>
    <t>เด็กหญิงกฤติกา  รุ่ยใหม่</t>
  </si>
  <si>
    <t>ม.2/720</t>
  </si>
  <si>
    <t>เด็กหญิงปุณยาพร  ฤทธิสุนทร</t>
  </si>
  <si>
    <t>ม.2/520</t>
  </si>
  <si>
    <t>เด็กหญิงภัทรภร  ทองใบ</t>
  </si>
  <si>
    <t>ม.2/120</t>
  </si>
  <si>
    <t>เด็กหญิงธิดารัตน์  สงแก้ว</t>
  </si>
  <si>
    <t>ม.2/620</t>
  </si>
  <si>
    <t>เด็กหญิงญาดา  สามัญเมือง</t>
  </si>
  <si>
    <t>ม.2/320</t>
  </si>
  <si>
    <t>เด็กชายฑีณกร  ณ พัทลุง</t>
  </si>
  <si>
    <t>ม.2/420</t>
  </si>
  <si>
    <t>เด็กชายรัฐศาสตร์  ทองบุตร</t>
  </si>
  <si>
    <t>ม.2/421</t>
  </si>
  <si>
    <t>เด็กชายวงศธร  แป้นแก้ว</t>
  </si>
  <si>
    <t>ม.2/121</t>
  </si>
  <si>
    <t>เด็กหญิงนาราภัทร  เสี้ยนไทยสงค์</t>
  </si>
  <si>
    <t>ม.2/321</t>
  </si>
  <si>
    <t>เด็กหญิงอธิชนัน  รอดพูล</t>
  </si>
  <si>
    <t>ม.2/621</t>
  </si>
  <si>
    <t>เด็กหญิงจันทรัสม์  พรพุทธานนท์</t>
  </si>
  <si>
    <t>ม.2/521</t>
  </si>
  <si>
    <t>เด็กหญิงสาวิตรี  คงฉิม</t>
  </si>
  <si>
    <t>ม.2/721</t>
  </si>
  <si>
    <t>เด็กหญิงพัทธนันท์  จุลศรี</t>
  </si>
  <si>
    <t>ม.2/221</t>
  </si>
  <si>
    <t>เด็กหญิงกัญญาภัค  เพ็งมาก</t>
  </si>
  <si>
    <t>ม.2/222</t>
  </si>
  <si>
    <t>เด็กหญิงชลธิชา  ไหมสุข</t>
  </si>
  <si>
    <t>ม.2/322</t>
  </si>
  <si>
    <t>เด็กหญิงกฎษกร  มัยรัตน์</t>
  </si>
  <si>
    <t>ม.2/722</t>
  </si>
  <si>
    <t>เด็กหญิงเพชรลดา  มณีโชติ</t>
  </si>
  <si>
    <t>ม.2/522</t>
  </si>
  <si>
    <t>เด็กหญิงสุกัญญา  เอ่าซุ่น</t>
  </si>
  <si>
    <t>ม.2/622</t>
  </si>
  <si>
    <t>เด็กหญิงพนิดา  คล้ายมีปาน</t>
  </si>
  <si>
    <t>ม.2/122</t>
  </si>
  <si>
    <t>เด็กหญิงเบญญาภา  คงทอง</t>
  </si>
  <si>
    <t>ม.2/422</t>
  </si>
  <si>
    <t>เด็กชายวิทยา  ขุนน่าน</t>
  </si>
  <si>
    <t>ม.2/423</t>
  </si>
  <si>
    <t>เด็กชายยศธร  ทองกลิ่น</t>
  </si>
  <si>
    <t>ม.2/123</t>
  </si>
  <si>
    <t>เด็กหญิงปฐมพร  คงฤทธิ์</t>
  </si>
  <si>
    <t>ม.2/623</t>
  </si>
  <si>
    <t>เด็กหญิงภัณฑิลา  อารมย์ดี</t>
  </si>
  <si>
    <t>ม.2/523</t>
  </si>
  <si>
    <t>เด็กหญิงสุมินลดา  ส่งแสง</t>
  </si>
  <si>
    <t>ม.2/723</t>
  </si>
  <si>
    <t>เด็กหญิงยุวดี  มาชู</t>
  </si>
  <si>
    <t>ม.2/323</t>
  </si>
  <si>
    <t>เด็กหญิงจิรภิญญา  พัวสวัสดิ์</t>
  </si>
  <si>
    <t>ม.2/223</t>
  </si>
  <si>
    <t>เด็กหญิงณัฐนรี  บุญแก้ว</t>
  </si>
  <si>
    <t>ม.2/224</t>
  </si>
  <si>
    <t>เด็กหญิงเบญจมาภรณ์  ยิ้มน้อย</t>
  </si>
  <si>
    <t>ม.2/324</t>
  </si>
  <si>
    <t>เด็กหญิงณัฐณิชา  ทองไซร้</t>
  </si>
  <si>
    <t>ม.2/724</t>
  </si>
  <si>
    <t>เด็กหญิงสิริขวัญ  หนูเพชร</t>
  </si>
  <si>
    <t>ม.2/624</t>
  </si>
  <si>
    <t>เด็กหญิงกัญญาพัชร  ชูปาน</t>
  </si>
  <si>
    <t>ม.2/524</t>
  </si>
  <si>
    <t>เด็กหญิงจตุพร  จันทร์แก้ว</t>
  </si>
  <si>
    <t>ม.2/124</t>
  </si>
  <si>
    <t>เด็กหญิงพรปวีณ์  พุ่มคง</t>
  </si>
  <si>
    <t>ม.2/424</t>
  </si>
  <si>
    <t>เด็กหญิงจารุวรรณ  เพชรย้อย</t>
  </si>
  <si>
    <t>ม.2/425</t>
  </si>
  <si>
    <t>เด็กหญิงจิรภัศรา  ไกรรักษ์</t>
  </si>
  <si>
    <t>ม.2/525</t>
  </si>
  <si>
    <t>เด็กหญิงกนกวรรณ  ชายเกลี้ยง</t>
  </si>
  <si>
    <t>ม.2/625</t>
  </si>
  <si>
    <t>เด็กหญิงจิรภัทร  แทนขำ</t>
  </si>
  <si>
    <t>ม.2/725</t>
  </si>
  <si>
    <t>เด็กหญิงจิรภิญญา  โพธิพิณ</t>
  </si>
  <si>
    <t>ม.2/125</t>
  </si>
  <si>
    <t>เด็กหญิงพิชชาพร  ทับธนะ</t>
  </si>
  <si>
    <t>ม.2/325</t>
  </si>
  <si>
    <t>เด็กหญิงธารารัตน์  เขียวศิริ</t>
  </si>
  <si>
    <t>ม.2/225</t>
  </si>
  <si>
    <t>เด็กหญิงพิมพิศา  ชนะสงคราม</t>
  </si>
  <si>
    <t>ม.2/226</t>
  </si>
  <si>
    <t>เด็กหญิงพิมลรัตน์  นวลขวัญ</t>
  </si>
  <si>
    <t>ม.2/326</t>
  </si>
  <si>
    <t>เด็กหญิงนิลลดา  อินพฤกษา</t>
  </si>
  <si>
    <t>ม.2/126</t>
  </si>
  <si>
    <t>เด็กหญิงพิชญดา  อภินันท์ดา</t>
  </si>
  <si>
    <t>ม.2/726</t>
  </si>
  <si>
    <t>เด็กหญิงณัฏธิดา  ทองไซร้</t>
  </si>
  <si>
    <t>ม.2/626</t>
  </si>
  <si>
    <t>เด็กหญิงญาณญา  ขวัญแก้ว</t>
  </si>
  <si>
    <t>ม.2/526</t>
  </si>
  <si>
    <t>เด็กหญิงณัฐณิชา  สายทอง</t>
  </si>
  <si>
    <t>ม.2/426</t>
  </si>
  <si>
    <t>เด็กหญิงชยาภา  ปล้องไหม</t>
  </si>
  <si>
    <t>ม.2/427</t>
  </si>
  <si>
    <t>เด็กหญิงปวริศา  คำด้วง</t>
  </si>
  <si>
    <t>ม.2/527</t>
  </si>
  <si>
    <t>เด็กหญิงธันชนก  ติสโร</t>
  </si>
  <si>
    <t>ม.2/627</t>
  </si>
  <si>
    <t>เด็กหญิงทิฆัมพร  หนูสังข์</t>
  </si>
  <si>
    <t>ม.2/727</t>
  </si>
  <si>
    <t>เด็กหญิงณิศวรา  จรูญโรจน์</t>
  </si>
  <si>
    <t>ม.2/127</t>
  </si>
  <si>
    <t>เด็กหญิงพิชฎา  คงดำ</t>
  </si>
  <si>
    <t>ม.2/327</t>
  </si>
  <si>
    <t>เด็กหญิงสุธารัตน์  นาคะวัจนะ</t>
  </si>
  <si>
    <t>ม.2/227</t>
  </si>
  <si>
    <t>เด็กหญิงยิ่งนรา  เกิ้อเส้ง</t>
  </si>
  <si>
    <t>ม.2/228</t>
  </si>
  <si>
    <t>เด็กหญิงวิศนีย์  หนูไพ</t>
  </si>
  <si>
    <t>ม.2/328</t>
  </si>
  <si>
    <t>เด็กหญิงอัญกร  สุทธิพรหมมา</t>
  </si>
  <si>
    <t>ม.2/128</t>
  </si>
  <si>
    <t>เด็กหญิงภริดา  ช่วยใหม่</t>
  </si>
  <si>
    <t>ม.2/728</t>
  </si>
  <si>
    <t>เด็กหญิงประกายดาว  ขุนทอง</t>
  </si>
  <si>
    <t>ม.2/628</t>
  </si>
  <si>
    <t>เด็กหญิงดากานดา  นุ่นน้อย</t>
  </si>
  <si>
    <t>ม.2/528</t>
  </si>
  <si>
    <t>เด็กหญิงนภสร  เกียรติศักดิ์</t>
  </si>
  <si>
    <t>ม.2/428</t>
  </si>
  <si>
    <t>เด็กหญิงพรชนก  ขิมเล็ก</t>
  </si>
  <si>
    <t>ม.2/429</t>
  </si>
  <si>
    <t>เด็กหญิงพัชรพร  หนูรอด</t>
  </si>
  <si>
    <t>ม.2/529</t>
  </si>
  <si>
    <t>เด็กหญิงพีรดา  แก้วคง</t>
  </si>
  <si>
    <t>ม.2/629</t>
  </si>
  <si>
    <t>เด็กหญิงนภาพร  คงสม</t>
  </si>
  <si>
    <t>ม.2/729</t>
  </si>
  <si>
    <t>เด็กหญิงปลายฟ้า  แป้นจำรัส</t>
  </si>
  <si>
    <t>ม.2/129</t>
  </si>
  <si>
    <t>เด็กหญิงภัทรวดี  สุริยงค์</t>
  </si>
  <si>
    <t>ม.2/329</t>
  </si>
  <si>
    <t>เด็กหญิงกัญญาณัฐ  รัตนะบุรี</t>
  </si>
  <si>
    <t>ม.2/229</t>
  </si>
  <si>
    <t>เด็กหญิงศุภาพร  มีสุข</t>
  </si>
  <si>
    <t>ม.2/230</t>
  </si>
  <si>
    <t>เด็กหญิงสโรชา  เต็มยอด</t>
  </si>
  <si>
    <t>ม.2/330</t>
  </si>
  <si>
    <t>เด็กหญิงฐิติชญา  คงฤทธิ์</t>
  </si>
  <si>
    <t>ม.2/130</t>
  </si>
  <si>
    <t>เด็กหญิงสุนันวดี  อิสโม</t>
  </si>
  <si>
    <t>ม.2/730</t>
  </si>
  <si>
    <t>เด็กหญิงรวิสรา  จันสีชา</t>
  </si>
  <si>
    <t>ม.2/630</t>
  </si>
  <si>
    <t>เด็กหญิงบัวชมพู  จักรแก้ว</t>
  </si>
  <si>
    <t>ม.2/530</t>
  </si>
  <si>
    <t>เด็กหญิงมัทนาวดี  ฟองณวงศ์</t>
  </si>
  <si>
    <t>ม.2/430</t>
  </si>
  <si>
    <t>เด็กหญิงภัณฑิรา  ทองทรัพย์</t>
  </si>
  <si>
    <t>ม.2/531</t>
  </si>
  <si>
    <t>เด็กหญิงวนาลี  สงสุวรรณ</t>
  </si>
  <si>
    <t>ม.2/631</t>
  </si>
  <si>
    <t>เด็กหญิงปัญญากานต์  ชูสวรรณ์</t>
  </si>
  <si>
    <t>ม.2/431</t>
  </si>
  <si>
    <t>เด็กหญิงวรีรัตน์  โทเพ็ชร</t>
  </si>
  <si>
    <t>ม.2/731</t>
  </si>
  <si>
    <t>เด็กหญิงรัชฎาภรณ์  ภิชัย</t>
  </si>
  <si>
    <t>ม.2/131</t>
  </si>
  <si>
    <t>เด็กหญิงอธิชา  ช่วยบำรุง</t>
  </si>
  <si>
    <t>ม.2/331</t>
  </si>
  <si>
    <t>เด็กหญิงณัฏฐณิชา  ณ พัทลุง</t>
  </si>
  <si>
    <t>ม.2/231</t>
  </si>
  <si>
    <t>เด็กหญิงสุพัชธิดา  จันทร์สังข์</t>
  </si>
  <si>
    <t>ม.2/232</t>
  </si>
  <si>
    <t>เด็กหญิงอนัญญา  ณ พัทลุง</t>
  </si>
  <si>
    <t>ม.2/332</t>
  </si>
  <si>
    <t>เด็กหญิงณัฐธิการ  สืบประดิษฐ</t>
  </si>
  <si>
    <t>ม.2/732</t>
  </si>
  <si>
    <t>เด็กหญิงรุจิรา  อักโขสุวรรณ</t>
  </si>
  <si>
    <t>ม.2/432</t>
  </si>
  <si>
    <t>เด็กหญิงวันวิสา  ดวงขวัญ</t>
  </si>
  <si>
    <t>ม.2/632</t>
  </si>
  <si>
    <t>เด็กหญิงพรปวีณ์  ใหม่แก้ว</t>
  </si>
  <si>
    <t>ม.2/532</t>
  </si>
  <si>
    <t>เด็กหญิงวิภาวดี  นวลเกลี้ยง</t>
  </si>
  <si>
    <t>ม.2/533</t>
  </si>
  <si>
    <t>เด็กหญิงสุชาดา  ปูเงิน</t>
  </si>
  <si>
    <t>ม.2/633</t>
  </si>
  <si>
    <t>เด็กหญิงพิมพ์พิชชา  ยั่งยืน</t>
  </si>
  <si>
    <t>ม.2/433</t>
  </si>
  <si>
    <t>เด็กหญิงศุภาวดี  มากหนู</t>
  </si>
  <si>
    <t>ม.2/733</t>
  </si>
  <si>
    <t>เด็กหญิงวริศรา  วระพันธ์</t>
  </si>
  <si>
    <t>ม.2/333</t>
  </si>
  <si>
    <t>เด็กหญิงณิชกานต์  รักเกื้อ</t>
  </si>
  <si>
    <t>ม.2/233</t>
  </si>
  <si>
    <t>เด็กหญิงอภิสรา  สุวรรณรัตน์</t>
  </si>
  <si>
    <t>ม.2/334</t>
  </si>
  <si>
    <t>เด็กหญิงพิยะดา  ชูช่วย</t>
  </si>
  <si>
    <t>ม.2/734</t>
  </si>
  <si>
    <t>เด็กหญิงอลิษา  ชูหว่าง</t>
  </si>
  <si>
    <t>ม.2/434</t>
  </si>
  <si>
    <t>เด็กหญิงสุพิชญา  เต็มยอด</t>
  </si>
  <si>
    <t>ม.2/634</t>
  </si>
  <si>
    <t>เด็กหญิงเพ็ญภาส  ภักดีวนิช</t>
  </si>
  <si>
    <t>ม.2/534</t>
  </si>
  <si>
    <t>เด็กหญิงสุณัฏฐา  ภัยมณี</t>
  </si>
  <si>
    <t>ม.2/234</t>
  </si>
  <si>
    <t>เด็กหญิงสุนิสา  ปล้องใหม่</t>
  </si>
  <si>
    <t>ม.2/235</t>
  </si>
  <si>
    <t>เด็กหญิงชะยุดา  อิสะโร</t>
  </si>
  <si>
    <t>ม.2/535</t>
  </si>
  <si>
    <t>เด็กหญิงสุพัตรา  สงแสง</t>
  </si>
  <si>
    <t>ม.2/635</t>
  </si>
  <si>
    <t>เด็กหญิงรติมา  กัมพละไพทูรย์</t>
  </si>
  <si>
    <t>ม.2/435</t>
  </si>
  <si>
    <t>เด็กหญิงอ่อนนุช  มากภิบาล</t>
  </si>
  <si>
    <t>ม.2/735</t>
  </si>
  <si>
    <t>เด็กหญิงพรรณภัทร์  แก้วกาญจน์</t>
  </si>
  <si>
    <t>ม.2/335</t>
  </si>
  <si>
    <t>เด็กหญิงหนึ่งฤทัย  หนูบูรณ์</t>
  </si>
  <si>
    <t>ม.2/336</t>
  </si>
  <si>
    <t>เด็กหญิงนัจญวา  เหตหาก</t>
  </si>
  <si>
    <t>ม.2/436</t>
  </si>
  <si>
    <t>เด็กหญิงจิระวรรณ  แผ้วไพรี</t>
  </si>
  <si>
    <t>ม.2/636</t>
  </si>
  <si>
    <t>เด็กหญิงวิมลรัตน์  ดำรักษ</t>
  </si>
  <si>
    <t>ม.2/536</t>
  </si>
  <si>
    <t>เด็กหญิงอรัตจณี  ชูช่วย</t>
  </si>
  <si>
    <t>ม.2/537</t>
  </si>
  <si>
    <t>เด็กหญิงชุติมา  ศรีกองทอง</t>
  </si>
  <si>
    <t>ม.2/637</t>
  </si>
  <si>
    <t>เด็กหญิงสุธาวัลย์  จันทร์หอม</t>
  </si>
  <si>
    <t>ม.2/337</t>
  </si>
  <si>
    <t>เด็กหญิงพิชญ์สินี  ปานคง</t>
  </si>
  <si>
    <t>ม.2/638</t>
  </si>
  <si>
    <t>เด็กหญิงอรอุมา  ช่วยดิษ</t>
  </si>
  <si>
    <t>ม.2/639</t>
  </si>
  <si>
    <t>เด็กหญิงอาทิตยา  คงมัน</t>
  </si>
  <si>
    <t>เด็กชายฆนีกร  หยังหลัง</t>
  </si>
  <si>
    <t>เด็กชายตะวันฤทธิ์  หนูบูรณ์</t>
  </si>
  <si>
    <t>เด็กชายภัทรนรินทร์  ขุนนุ้ย</t>
  </si>
  <si>
    <t>เด็กชายชาญเกียรติ  ศรีประสงค์</t>
  </si>
  <si>
    <t>เด็กชายกรณ์ดนัย  จิตใจรัก</t>
  </si>
  <si>
    <t>เด็กชายขจรศักดิ์  พราหมวงศ์</t>
  </si>
  <si>
    <t>เด็กชายต้นกล้า  นวนมุสิด</t>
  </si>
  <si>
    <t>เด็กชายกฤษณะ  สมสมัย</t>
  </si>
  <si>
    <t>เด็กชายณัฐวุฒิ  วัฒนชัย</t>
  </si>
  <si>
    <t>เด็กชายเขมนันท์  มะลิเผือก</t>
  </si>
  <si>
    <t>นายกฤษฎา  คงถม</t>
  </si>
  <si>
    <t>นายชัยธวัช  เคนตี</t>
  </si>
  <si>
    <t>นายกฤษดา  อินทร์ชุมนุม</t>
  </si>
  <si>
    <t>เด็กชายฉัตรดนัย  ยาชะรัด</t>
  </si>
  <si>
    <t>เด็กชายคณิศร  ยัดไธสง</t>
  </si>
  <si>
    <t>เด็กชายเทียนชัย  สูชู</t>
  </si>
  <si>
    <t>เด็กชายณัฐดนัย  ปล้องไหม</t>
  </si>
  <si>
    <t>เด็กชายทิณกร  ขุนแดง</t>
  </si>
  <si>
    <t>ม.3/24</t>
  </si>
  <si>
    <t>เด็กชายทินภัทร  มากหนู</t>
  </si>
  <si>
    <t>ม.3/64</t>
  </si>
  <si>
    <t>เด็กชายธนวัฒน์  กาเยาว์</t>
  </si>
  <si>
    <t>ม.3/54</t>
  </si>
  <si>
    <t>เด็กชายธนภัทร  บุญฤทธิ์</t>
  </si>
  <si>
    <t>ม.3/44</t>
  </si>
  <si>
    <t>เด็กชายชิตพงศ์  รองเลื่อน</t>
  </si>
  <si>
    <t>ม.3/14</t>
  </si>
  <si>
    <t>นายคมเคียว  ศรีเเก้วคง</t>
  </si>
  <si>
    <t>ม.3/34</t>
  </si>
  <si>
    <t>นายคณิศร  เรืองทอง</t>
  </si>
  <si>
    <t>ม.3/45</t>
  </si>
  <si>
    <t>นายฐานันดร  บุญฤทธิ์</t>
  </si>
  <si>
    <t>ม.3/35</t>
  </si>
  <si>
    <t>เด็กชายจิรพงษ์  ทองไสย</t>
  </si>
  <si>
    <t>ม.3/55</t>
  </si>
  <si>
    <t>เด็กชายธนภูมิ  แก้วดวง</t>
  </si>
  <si>
    <t>ม.3/65</t>
  </si>
  <si>
    <t>เด็กชายธราเทพ  พุทธพิทักษ์</t>
  </si>
  <si>
    <t>ม.3/25</t>
  </si>
  <si>
    <t>เด็กชายธนพนธ์  แก้วหนู</t>
  </si>
  <si>
    <t>ม.3/15</t>
  </si>
  <si>
    <t>เด็กชายเจษฎา  รัตนะ</t>
  </si>
  <si>
    <t>ม.3/16</t>
  </si>
  <si>
    <t>เด็กชายทินภัทร  ทองใส</t>
  </si>
  <si>
    <t>ม.3/26</t>
  </si>
  <si>
    <t>เด็กชายธราเทพ  สงเปีย</t>
  </si>
  <si>
    <t>ม.3/66</t>
  </si>
  <si>
    <t>เด็กชายภานุวัฒน์  หนูเพ็ง</t>
  </si>
  <si>
    <t>ม.3/56</t>
  </si>
  <si>
    <t>เด็กชายปณัยกร  สิงค์เนี่ยว</t>
  </si>
  <si>
    <t>ม.3/46</t>
  </si>
  <si>
    <t>เด็กชายฐิติวัสส์  สมภักดี</t>
  </si>
  <si>
    <t>ม.3/36</t>
  </si>
  <si>
    <t>นายณภัทร  สุทธิมาศ</t>
  </si>
  <si>
    <t>ม.3/47</t>
  </si>
  <si>
    <t>เด็กชายณัฐพงศ์  บุญธรรม</t>
  </si>
  <si>
    <t>ม.3/37</t>
  </si>
  <si>
    <t>เด็กชายณัฏฐกิตติ์  คงมา</t>
  </si>
  <si>
    <t>ม.3/57</t>
  </si>
  <si>
    <t>เด็กชายประเสริฐ  สงแสง</t>
  </si>
  <si>
    <t>ม.3/67</t>
  </si>
  <si>
    <t>เด็กชายวชิรวิทย์  นักธรรม</t>
  </si>
  <si>
    <t>ม.3/27</t>
  </si>
  <si>
    <t>เด็กชายธาดาพงศ์  ท้าวสกุล</t>
  </si>
  <si>
    <t>ม.3/17</t>
  </si>
  <si>
    <t>เด็กชายบวรนันท์  อ่อนคง</t>
  </si>
  <si>
    <t>ม.3/18</t>
  </si>
  <si>
    <t>เด็กชายปุรเชษฐ์  ปานแจ่ม</t>
  </si>
  <si>
    <t>ม.3/28</t>
  </si>
  <si>
    <t>เด็กชายนันทโชค  ชูสงดำ</t>
  </si>
  <si>
    <t>ม.3/68</t>
  </si>
  <si>
    <t>เด็กชายศิรายุ  สัญญา</t>
  </si>
  <si>
    <t>ม.3/58</t>
  </si>
  <si>
    <t>เด็กชายพลรัฐ  อนันตกานนท์</t>
  </si>
  <si>
    <t>ม.3/38</t>
  </si>
  <si>
    <t>เด็กชายณัฐพล  จันทร์เจียม</t>
  </si>
  <si>
    <t>ม.3/48</t>
  </si>
  <si>
    <t>เด็กชายธนโชติ  อินทร์สุวรรณ์</t>
  </si>
  <si>
    <t>ม.3/49</t>
  </si>
  <si>
    <t>เด็กชายนนทกร  เต็กลี</t>
  </si>
  <si>
    <t>ม.3/39</t>
  </si>
  <si>
    <t>เด็กชายธนกฤต  หนูรอด</t>
  </si>
  <si>
    <t>ม.3/59</t>
  </si>
  <si>
    <t>เด็กชายพิทยา  คงบุญ</t>
  </si>
  <si>
    <t>ม.3/69</t>
  </si>
  <si>
    <t>เด็กชายศิริชัย  ทองเที่ยว</t>
  </si>
  <si>
    <t>ม.3/19</t>
  </si>
  <si>
    <t>เด็กชายพงศกร  ช่วยแย้ม</t>
  </si>
  <si>
    <t>ม.3/29</t>
  </si>
  <si>
    <t>นายบารมี  ดำสนิท</t>
  </si>
  <si>
    <t>ม.3/310</t>
  </si>
  <si>
    <t>นายธีรเทพ  เทพเกื้อ</t>
  </si>
  <si>
    <t>ม.3/110</t>
  </si>
  <si>
    <t>เด็กชายพงศธร  นวลเลื่อน</t>
  </si>
  <si>
    <t>ม.3/210</t>
  </si>
  <si>
    <t>เด็กชายพงศกร  ชูนาค</t>
  </si>
  <si>
    <t>ม.3/610</t>
  </si>
  <si>
    <t>เด็กชายศุภวัชร  จันทร์สังข์</t>
  </si>
  <si>
    <t>ม.3/510</t>
  </si>
  <si>
    <t>เด็กชายสาริน  คงพูล</t>
  </si>
  <si>
    <t>ม.3/410</t>
  </si>
  <si>
    <t>เด็กชายปรเมศวร์  ผลพิมาย</t>
  </si>
  <si>
    <t>ม.3/411</t>
  </si>
  <si>
    <t>เด็กชายปัณณธร  เจริญสิทธิชัย</t>
  </si>
  <si>
    <t>ม.3/311</t>
  </si>
  <si>
    <t>เด็กชายนันทิภัทร  พรหมเจริญ</t>
  </si>
  <si>
    <t>ม.3/511</t>
  </si>
  <si>
    <t>เด็กชายสิรภพ  เมืองแก้ว</t>
  </si>
  <si>
    <t>ม.3/211</t>
  </si>
  <si>
    <t>เด็กชายพงศกรณ์  พงษ์เพชร</t>
  </si>
  <si>
    <t>ม.3/111</t>
  </si>
  <si>
    <t>เด็กชายพสกร  แก้วสุข</t>
  </si>
  <si>
    <t>ม.3/611</t>
  </si>
  <si>
    <t>เด็กหญิงกาญธิดา  ชนกชนีกุล</t>
  </si>
  <si>
    <t>ม.3/612</t>
  </si>
  <si>
    <t>เด็กหญิงชนกานต์  น้อยฤทธิ์</t>
  </si>
  <si>
    <t>ม.3/112</t>
  </si>
  <si>
    <t>เด็กชายภูติณัฐ  จูดคง</t>
  </si>
  <si>
    <t>ม.3/212</t>
  </si>
  <si>
    <t>เด็กชายภานุวัฒน์  มิตสุวรรณ</t>
  </si>
  <si>
    <t>ม.3/512</t>
  </si>
  <si>
    <t>เด็กชายสิริภัทร  ธนบัตร</t>
  </si>
  <si>
    <t>ม.3/312</t>
  </si>
  <si>
    <t>เด็กชายนิชฌาน์พงษ์  คล้ายสมบัติ</t>
  </si>
  <si>
    <t>ม.3/412</t>
  </si>
  <si>
    <t>เด็กชายพงศกร  สังวาลย์</t>
  </si>
  <si>
    <t>ม.3/413</t>
  </si>
  <si>
    <t>เด็กชายพิรภพ  แสงแป้น</t>
  </si>
  <si>
    <t>ม.3/213</t>
  </si>
  <si>
    <t>เด็กชายวสุ  ขวัญนุ้ย</t>
  </si>
  <si>
    <t>ม.3/113</t>
  </si>
  <si>
    <t>เด็กชายภูริณัฐ  พรหมสังคหะ</t>
  </si>
  <si>
    <t>ม.3/613</t>
  </si>
  <si>
    <t>เด็กหญิงชนกานต์  ชนะชัย</t>
  </si>
  <si>
    <t>ม.3/513</t>
  </si>
  <si>
    <t>เด็กหญิงกวิสรา  เรืองจันทร์</t>
  </si>
  <si>
    <t>ม.3/313</t>
  </si>
  <si>
    <t>นายปัณณวรรษ  มุสิกสุวรรณ์</t>
  </si>
  <si>
    <t>ม.3/114</t>
  </si>
  <si>
    <t>นายภูวเดช  คงมี</t>
  </si>
  <si>
    <t>ม.3/514</t>
  </si>
  <si>
    <t>เด็กหญิงจิตราพร  หนูเปีย</t>
  </si>
  <si>
    <t>ม.3/614</t>
  </si>
  <si>
    <t>เด็กหญิงชลิตา  แซ่จึง</t>
  </si>
  <si>
    <t>ม.3/214</t>
  </si>
  <si>
    <t>เด็กชายศุภกิตติ์  เขมะวนิช</t>
  </si>
  <si>
    <t>ม.3/414</t>
  </si>
  <si>
    <t>เด็กชายภูวนาท  เหมือนจันทร์</t>
  </si>
  <si>
    <t>ม.3/314</t>
  </si>
  <si>
    <t>เด็กชายปิยพัทธ์  เศรษฐีมุด</t>
  </si>
  <si>
    <t>ม.3/315</t>
  </si>
  <si>
    <t>เด็กชายพงศกร  เจริญรูป</t>
  </si>
  <si>
    <t>ม.3/115</t>
  </si>
  <si>
    <t>เด็กชายรัชชานนท์  ธรรมเพชร</t>
  </si>
  <si>
    <t>ม.3/415</t>
  </si>
  <si>
    <t>เด็กชายศรัณย์  นวลนิ่ม</t>
  </si>
  <si>
    <t>ม.3/215</t>
  </si>
  <si>
    <t>เด็กชายสิทธิโชค  ด้วงมา</t>
  </si>
  <si>
    <t>ม.3/615</t>
  </si>
  <si>
    <t>เด็กหญิงชิดชนก  มิตสุวรรณ</t>
  </si>
  <si>
    <t>ม.3/515</t>
  </si>
  <si>
    <t>เด็กหญิงชญานิษฐ์  บุญยะวันตัง</t>
  </si>
  <si>
    <t>ม.3/616</t>
  </si>
  <si>
    <t>เด็กหญิงณัฐจิรา  พูลเพิ่ม</t>
  </si>
  <si>
    <t>ม.3/216</t>
  </si>
  <si>
    <t>เด็กชายหิรัญ  สังข์วงษ์</t>
  </si>
  <si>
    <t>ม.3/416</t>
  </si>
  <si>
    <t>เด็กชายศราวุธ  เกตขาว</t>
  </si>
  <si>
    <t>ม.3/316</t>
  </si>
  <si>
    <t>เด็กชายพาทิศ  นวลอ่อน</t>
  </si>
  <si>
    <t>ม.3/116</t>
  </si>
  <si>
    <t>นายวัชรินทร์  ช่วยกลับ</t>
  </si>
  <si>
    <t>ม.3/516</t>
  </si>
  <si>
    <t>นางสาวชนิกานต์  แก้วขำ</t>
  </si>
  <si>
    <t>ม.3/317</t>
  </si>
  <si>
    <t>เด็กชายวัชรินทร์  หนูรอด</t>
  </si>
  <si>
    <t>ม.3/117</t>
  </si>
  <si>
    <t>เด็กชายหัฎฐกร  สมมาตร์</t>
  </si>
  <si>
    <t>ม.3/417</t>
  </si>
  <si>
    <t>เด็กชายศิรวิทย์  ช่วยกลับ</t>
  </si>
  <si>
    <t>ม.3/217</t>
  </si>
  <si>
    <t>เด็กชายอนุชา  หวานนุ้ย</t>
  </si>
  <si>
    <t>ม.3/617</t>
  </si>
  <si>
    <t>เด็กหญิงณัฐนรี  ปาระนะ</t>
  </si>
  <si>
    <t>ม.3/517</t>
  </si>
  <si>
    <t>เด็กหญิงณัฐวิภา  รองเดช</t>
  </si>
  <si>
    <t>ม.3/518</t>
  </si>
  <si>
    <t>เด็กหญิงดียานา  ยีละงู</t>
  </si>
  <si>
    <t>ม.3/618</t>
  </si>
  <si>
    <t>เด็กหญิงธนสุกาญต์  ปราบปัญจะ</t>
  </si>
  <si>
    <t>ม.3/218</t>
  </si>
  <si>
    <t>เด็กชายอนุวัฒน์  โคมละ</t>
  </si>
  <si>
    <t>ม.3/118</t>
  </si>
  <si>
    <t>เด็กชายอชิระ  จินตุลา</t>
  </si>
  <si>
    <t>ม.3/418</t>
  </si>
  <si>
    <t>เด็กชายสุรศักดิ์  ศักดี</t>
  </si>
  <si>
    <t>ม.3/318</t>
  </si>
  <si>
    <t>เด็กชายศิวัช  ทวีศุก</t>
  </si>
  <si>
    <t>ม.3/319</t>
  </si>
  <si>
    <t>เด็กชายศุภชัย  เส้งสั้น</t>
  </si>
  <si>
    <t>ม.3/419</t>
  </si>
  <si>
    <t>เด็กชายอชิตพล  เจริญวิริยะภาพ</t>
  </si>
  <si>
    <t>ม.3/219</t>
  </si>
  <si>
    <t>เด็กชายอภิวัฒน์  นวลขวัญ</t>
  </si>
  <si>
    <t>ม.3/619</t>
  </si>
  <si>
    <t>เด็กหญิงธนัญชนก  ขำจีด</t>
  </si>
  <si>
    <t>ม.3/519</t>
  </si>
  <si>
    <t>เด็กหญิงธราวัลย์  ชูดวง</t>
  </si>
  <si>
    <t>ม.3/119</t>
  </si>
  <si>
    <t>นายอัครพล  รักษา</t>
  </si>
  <si>
    <t>ม.3/420</t>
  </si>
  <si>
    <t>นายอภิณัฐ  เอียดมุสิก</t>
  </si>
  <si>
    <t>ม.3/520</t>
  </si>
  <si>
    <t>เด็กหญิงธัญญรัตน์  จิตรเวช</t>
  </si>
  <si>
    <t>ม.3/620</t>
  </si>
  <si>
    <t>เด็กหญิงธัญชนก  เกตุชู</t>
  </si>
  <si>
    <t>ม.3/120</t>
  </si>
  <si>
    <t>เด็กชายกฤติณ  อภัยรัตน์</t>
  </si>
  <si>
    <t>ม.3/220</t>
  </si>
  <si>
    <t>เด็กชายเอกราช  สุขคง</t>
  </si>
  <si>
    <t>ม.3/320</t>
  </si>
  <si>
    <t>เด็กชายสุชา  พุฒจอก</t>
  </si>
  <si>
    <t>ม.3/321</t>
  </si>
  <si>
    <t>เด็กชายอภินันท์  อักษรนิตย์</t>
  </si>
  <si>
    <t>ม.3/221</t>
  </si>
  <si>
    <t>เด็กชายอรรถพล  ดวงสุวรรณ์</t>
  </si>
  <si>
    <t>ม.3/421</t>
  </si>
  <si>
    <t>เด็กชายอัครพล  นวลศรี</t>
  </si>
  <si>
    <t>ม.3/621</t>
  </si>
  <si>
    <t>เด็กหญิงธันยพร  ไหมสุข</t>
  </si>
  <si>
    <t>ม.3/521</t>
  </si>
  <si>
    <t>เด็กหญิงนราภรณ์  สวัสดิ์มงคล</t>
  </si>
  <si>
    <t>ม.3/121</t>
  </si>
  <si>
    <t>เด็กหญิงกนกพร  เดชผล</t>
  </si>
  <si>
    <t>ม.3/122</t>
  </si>
  <si>
    <t>เด็กหญิงกาญจนสุดา  ชอบงาม</t>
  </si>
  <si>
    <t>ม.3/522</t>
  </si>
  <si>
    <t>เด็กหญิงภัทรพร  นวนมุณี</t>
  </si>
  <si>
    <t>ม.3/622</t>
  </si>
  <si>
    <t>เด็กหญิงนริศรา  หนูหมอก</t>
  </si>
  <si>
    <t>ม.3/422</t>
  </si>
  <si>
    <t>เด็กชายกังสชิต  ปลอดสวัสดิ์</t>
  </si>
  <si>
    <t>ม.3/322</t>
  </si>
  <si>
    <t>เด็กชายปรมินทร์  มอญกระโทก</t>
  </si>
  <si>
    <t>ม.3/222</t>
  </si>
  <si>
    <t>เด็กชายธนาคาร  ไข่สีทอง</t>
  </si>
  <si>
    <t>ม.3/623</t>
  </si>
  <si>
    <t>เด็กหญิงเนตรนงเยาว์  แสงจันทร์</t>
  </si>
  <si>
    <t>ม.3/523</t>
  </si>
  <si>
    <t>เด็กหญิงภัทรวดี  รักเล่ง</t>
  </si>
  <si>
    <t>ม.3/123</t>
  </si>
  <si>
    <t>เด็กหญิงจรัสรวี  รุ่งทอง</t>
  </si>
  <si>
    <t>ม.3/223</t>
  </si>
  <si>
    <t>เด็กหญิงกัญญณัฐ  ด้วงเอียด</t>
  </si>
  <si>
    <t>ม.3/323</t>
  </si>
  <si>
    <t>เด็กหญิงกนกขวัญ  หนูนอง</t>
  </si>
  <si>
    <t>ม.3/423</t>
  </si>
  <si>
    <t>นางสาวขวัญจิรา  ฝอยลามโลก</t>
  </si>
  <si>
    <t>ม.3/324</t>
  </si>
  <si>
    <t>เด็กหญิงณัฐชนน  โพธิ์ทอง</t>
  </si>
  <si>
    <t>ม.3/224</t>
  </si>
  <si>
    <t>เด็กหญิงกัญญาณัฐ  ดำจันทร์</t>
  </si>
  <si>
    <t>ม.3/124</t>
  </si>
  <si>
    <t>เด็กหญิงจิณณภัต  พูลสวัสดิ์</t>
  </si>
  <si>
    <t>ม.3/524</t>
  </si>
  <si>
    <t>เด็กหญิงภัทรานิษฐ์  ทองเอียด</t>
  </si>
  <si>
    <t>ม.3/424</t>
  </si>
  <si>
    <t>เด็กหญิงชนัญชิตา  ปราบปัญจะ</t>
  </si>
  <si>
    <t>ม.3/624</t>
  </si>
  <si>
    <t>เด็กหญิงผาติรัตน์  มิตรมุสิก</t>
  </si>
  <si>
    <t>ม.3/625</t>
  </si>
  <si>
    <t>เด็กหญิงพัชรีรัชต์  สุเมธาโส</t>
  </si>
  <si>
    <t>ม.3/425</t>
  </si>
  <si>
    <t>เด็กหญิงชินานาง  ขวัญนา</t>
  </si>
  <si>
    <t>ม.3/125</t>
  </si>
  <si>
    <t>เด็กหญิงธีริศรา  ขวัญนิมิตร</t>
  </si>
  <si>
    <t>ม.3/225</t>
  </si>
  <si>
    <t>เด็กหญิงกุลธิดา  เขียวขาว</t>
  </si>
  <si>
    <t>ม.3/325</t>
  </si>
  <si>
    <t>เด็กหญิงธรรญวพร  หนูเอียด</t>
  </si>
  <si>
    <t>ม.3/525</t>
  </si>
  <si>
    <t>นางสาวภุมรินทร์  โมรา</t>
  </si>
  <si>
    <t>ม.3/326</t>
  </si>
  <si>
    <t>เด็กหญิงปภาวี  เนตรช่วงโชติ</t>
  </si>
  <si>
    <t>ม.3/226</t>
  </si>
  <si>
    <t>เด็กหญิงเกตวรินทร์  กนทะรัตน์</t>
  </si>
  <si>
    <t>ม.3/126</t>
  </si>
  <si>
    <t>เด็กหญิงบัญชุพร  รัตน์ชัย</t>
  </si>
  <si>
    <t>ม.3/426</t>
  </si>
  <si>
    <t>เด็กหญิงปาริชาติ  เกื้อรอด</t>
  </si>
  <si>
    <t>ม.3/526</t>
  </si>
  <si>
    <t>เด็กหญิงรุ้งนภา  หยูทอง</t>
  </si>
  <si>
    <t>ม.3/626</t>
  </si>
  <si>
    <t>เด็กหญิงพิชารักษ์  อักโขสุวรรณ</t>
  </si>
  <si>
    <t>ม.3/627</t>
  </si>
  <si>
    <t>เด็กหญิงพิมพ์ชนก  มากคำ</t>
  </si>
  <si>
    <t>ม.3/527</t>
  </si>
  <si>
    <t>เด็กหญิงวิชญาดา  ภู่ขันเงิน</t>
  </si>
  <si>
    <t>ม.3/427</t>
  </si>
  <si>
    <t>เด็กหญิงวรลักษณ์  อินทฤทธิ์</t>
  </si>
  <si>
    <t>ม.3/127</t>
  </si>
  <si>
    <t>เด็กหญิงปวริศา  นวลเกื้อ</t>
  </si>
  <si>
    <t>ม.3/227</t>
  </si>
  <si>
    <t>เด็กหญิงฉัตรหทัย  เพชรกาศ</t>
  </si>
  <si>
    <t>ม.3/327</t>
  </si>
  <si>
    <t>เด็กหญิงปาลิษา  แกนสัง</t>
  </si>
  <si>
    <t>ม.3/328</t>
  </si>
  <si>
    <t>เด็กหญิงปุญญิศา  ใจสบาย</t>
  </si>
  <si>
    <t>ม.3/228</t>
  </si>
  <si>
    <t>เด็กหญิงชลฎา  เอียดจุ้ย</t>
  </si>
  <si>
    <t>ม.3/128</t>
  </si>
  <si>
    <t>เด็กหญิงภัทรกันย์  ชุมชู</t>
  </si>
  <si>
    <t>ม.3/428</t>
  </si>
  <si>
    <t>เด็กหญิงศิรินภา  พูลผล</t>
  </si>
  <si>
    <t>ม.3/528</t>
  </si>
  <si>
    <t>เด็กหญิงสุพิชฌาย์  ศรีนวลเอียด</t>
  </si>
  <si>
    <t>ม.3/628</t>
  </si>
  <si>
    <t>เด็กหญิงพีรดา  เดชสุรพงศ์</t>
  </si>
  <si>
    <t>ม.3/529</t>
  </si>
  <si>
    <t>เด็กหญิงสุภาวดี  แปงอุด</t>
  </si>
  <si>
    <t>ม.3/129</t>
  </si>
  <si>
    <t>เด็กหญิงมาริษา  บุปผา</t>
  </si>
  <si>
    <t>ม.3/229</t>
  </si>
  <si>
    <t>เด็กหญิงชื่นกมล  หนูรอด</t>
  </si>
  <si>
    <t>ม.3/329</t>
  </si>
  <si>
    <t>นางสาวภาณุมาส  เพชรศรี</t>
  </si>
  <si>
    <t>ม.3/429</t>
  </si>
  <si>
    <t>นางสาวศุภกานต์  กิ้มแก้ว</t>
  </si>
  <si>
    <t>ม.3/629</t>
  </si>
  <si>
    <t>นางสาวภูริชญา  วงค์สวัสดิ์</t>
  </si>
  <si>
    <t>ม.3/230</t>
  </si>
  <si>
    <t>เด็กหญิงญาดา  นาครินทร์</t>
  </si>
  <si>
    <t>ม.3/330</t>
  </si>
  <si>
    <t>เด็กหญิงภิญญมาศ  ธรรมสกุล</t>
  </si>
  <si>
    <t>ม.3/130</t>
  </si>
  <si>
    <t>เด็กหญิงวรรณกานต์  เเก้วยก</t>
  </si>
  <si>
    <t>ม.3/530</t>
  </si>
  <si>
    <t>เด็กหญิงโสรยา  จูดคง</t>
  </si>
  <si>
    <t>ม.3/430</t>
  </si>
  <si>
    <t>เด็กหญิงสุทธิกาญจน์  ถึงเกื้อ</t>
  </si>
  <si>
    <t>ม.3/630</t>
  </si>
  <si>
    <t>เด็กหญิงภูริชญาษฐ์  กลิ่นเขียว</t>
  </si>
  <si>
    <t>ม.3/631</t>
  </si>
  <si>
    <t>เด็กหญิงรัตนาวดี  เกิดสีเล็ก</t>
  </si>
  <si>
    <t>ม.3/431</t>
  </si>
  <si>
    <t>เด็กหญิงสุทธิยา  บัวมาก</t>
  </si>
  <si>
    <t>ม.3/131</t>
  </si>
  <si>
    <t>เด็กหญิงวรางคณา  พัฒนาศรีรัตน์</t>
  </si>
  <si>
    <t>ม.3/331</t>
  </si>
  <si>
    <t>เด็กหญิงภิรดา  หนูแป้นน้อย</t>
  </si>
  <si>
    <t>ม.3/231</t>
  </si>
  <si>
    <t>เด็กหญิงนันธิดา  ตะวันสกุล</t>
  </si>
  <si>
    <t>ม.3/531</t>
  </si>
  <si>
    <t>นางสาวอนัญญา  บุญธรรม</t>
  </si>
  <si>
    <t>ม.3/232</t>
  </si>
  <si>
    <t>เด็กหญิงเนตรนภา  ตาดำ</t>
  </si>
  <si>
    <t>ม.3/332</t>
  </si>
  <si>
    <t>เด็กหญิงวรัทญา  พุ่มคง</t>
  </si>
  <si>
    <t>ม.3/532</t>
  </si>
  <si>
    <t>เด็กหญิงอภิสรา  หมานมา</t>
  </si>
  <si>
    <t>ม.3/132</t>
  </si>
  <si>
    <t>เด็กหญิงสมสุดา  วรรณจิตร</t>
  </si>
  <si>
    <t>ม.3/432</t>
  </si>
  <si>
    <t>เด็กหญิงอนัฐธิญา  ไชยรักษ์</t>
  </si>
  <si>
    <t>ม.3/632</t>
  </si>
  <si>
    <t>เด็กหญิงวิภาวรรณ  สงรอง</t>
  </si>
  <si>
    <t>ม.3/633</t>
  </si>
  <si>
    <t>เด็กหญิงศศิภา  อินแพง</t>
  </si>
  <si>
    <t>ม.3/133</t>
  </si>
  <si>
    <t>เด็กหญิงสุภัคชญา  ทองใส</t>
  </si>
  <si>
    <t>ม.3/533</t>
  </si>
  <si>
    <t>เด็กหญิงอาภาพรรณ  รักเล่ง</t>
  </si>
  <si>
    <t>ม.3/333</t>
  </si>
  <si>
    <t>เด็กหญิงศลิษา  ไข่ทอง</t>
  </si>
  <si>
    <t>ม.3/233</t>
  </si>
  <si>
    <t>เด็กหญิงปาริชาต  ดวงขวัญ</t>
  </si>
  <si>
    <t>ม.3/433</t>
  </si>
  <si>
    <t>นางสาวอมลณัฐ  ทองมี</t>
  </si>
  <si>
    <t>ม.3/234</t>
  </si>
  <si>
    <t>เด็กหญิงปิยนุช  สุพรรณชนะบุรี</t>
  </si>
  <si>
    <t>ม.3/334</t>
  </si>
  <si>
    <t>เด็กหญิงสัณห์สิรี  คงไหม</t>
  </si>
  <si>
    <t>ม.3/534</t>
  </si>
  <si>
    <t>เด็กหญิงปกเกศ  แสงจันทร์</t>
  </si>
  <si>
    <t>ม.3/434</t>
  </si>
  <si>
    <t>เด็กหญิงอรุชา  ผอมขำ</t>
  </si>
  <si>
    <t>ม.3/634</t>
  </si>
  <si>
    <t>เด็กหญิงศิริพร  หนูมา</t>
  </si>
  <si>
    <t>ม.3/635</t>
  </si>
  <si>
    <t>เด็กหญิงสาวิกา  คงฉิม</t>
  </si>
  <si>
    <t>ม.3/535</t>
  </si>
  <si>
    <t>เด็กหญิงศรัญญา  แก่งอินทร์</t>
  </si>
  <si>
    <t>ม.3/435</t>
  </si>
  <si>
    <t>เด็กหญิงอัญชนา  จันทรัตน์</t>
  </si>
  <si>
    <t>ม.3/335</t>
  </si>
  <si>
    <t>เด็กหญิงสุนันทา  มากสุข</t>
  </si>
  <si>
    <t>ม.3/235</t>
  </si>
  <si>
    <t>นางสาวสุดารัตน์  เศษขาว</t>
  </si>
  <si>
    <t>ม.3/336</t>
  </si>
  <si>
    <t>เด็กหญิงพลอยชมพู  วงษ์วิจารณ์</t>
  </si>
  <si>
    <t>ม.3/436</t>
  </si>
  <si>
    <t>เด็กหญิงกัญญาณัฐ  ชูฉวี</t>
  </si>
  <si>
    <t>ม.3/636</t>
  </si>
  <si>
    <t>เด็กหญิงสุนิสา  ปานจันทร์</t>
  </si>
  <si>
    <t>ม.3/236</t>
  </si>
  <si>
    <t>เด็กหญิงสุภาวดี  ศรีลาย</t>
  </si>
  <si>
    <t>ม.3/637</t>
  </si>
  <si>
    <t>เด็กหญิงสุภัทรา  พงษ์สวรรค์</t>
  </si>
  <si>
    <t>ม.3/638</t>
  </si>
  <si>
    <t>เด็กหญิงสุภัทสร  พงษ์สวรรค์</t>
  </si>
  <si>
    <t>นายคเณศ  ภาคกินนร</t>
  </si>
  <si>
    <t>นายจักรกฤษณ์  รัตนาละออ</t>
  </si>
  <si>
    <t>นายชยณัฐ  คำจัน</t>
  </si>
  <si>
    <t>นายชนาธิป  รักสุวรรณ์</t>
  </si>
  <si>
    <t>นายวรโชติ  ไวยรัตน์</t>
  </si>
  <si>
    <t>นายพศิน  สุขเกื้อ</t>
  </si>
  <si>
    <t>นายธราเทพ  บุญโยม</t>
  </si>
  <si>
    <t>นางสาวศศิวิมล  ผอมนุ้ย</t>
  </si>
  <si>
    <t>นายจักรินทร์  เกื้อประพันธ์</t>
  </si>
  <si>
    <t>นายกิตตินันท์  เกื้อเม่ง</t>
  </si>
  <si>
    <t>เด็กหญิงอติญา  หลีบุตร</t>
  </si>
  <si>
    <t>เด็กชายอชิตพล  ขุนอนันต์</t>
  </si>
  <si>
    <t>นายพรเทพ  คงโต</t>
  </si>
  <si>
    <t>นายจองพล  พะสริ</t>
  </si>
  <si>
    <t>นายณกร  สวรรณศรี</t>
  </si>
  <si>
    <t>นางสาวพัชราภรณ์  ศศิธร</t>
  </si>
  <si>
    <t>นางสาวศิริวรรณ  แก้วชาย</t>
  </si>
  <si>
    <t>นายธีรเมธ  มะลิกัน</t>
  </si>
  <si>
    <t>ม.4/64</t>
  </si>
  <si>
    <t>นายบารมี  หนูสนิท</t>
  </si>
  <si>
    <t>ม.4/34</t>
  </si>
  <si>
    <t>นางสาวกชพรรณ  จันสีชา</t>
  </si>
  <si>
    <t>ม.4/44</t>
  </si>
  <si>
    <t>นางสาวปิ่นมุก  เกื้อชู</t>
  </si>
  <si>
    <t>ม.4/24</t>
  </si>
  <si>
    <t>นายวิชญาพร  กันนิกา</t>
  </si>
  <si>
    <t>ม.4/54</t>
  </si>
  <si>
    <t>เด็กชายธีรนาถ  โพธิ์ชัย</t>
  </si>
  <si>
    <t>ม.4/14</t>
  </si>
  <si>
    <t>เด็กชายวลิศ  อินทรนุ่ม</t>
  </si>
  <si>
    <t>ม.4/25</t>
  </si>
  <si>
    <t>นายอาสา  หนูสงค์</t>
  </si>
  <si>
    <t>ม.4/35</t>
  </si>
  <si>
    <t>นางสาวกัญญาณัฐ  แป้นแก้ว</t>
  </si>
  <si>
    <t>ม.4/55</t>
  </si>
  <si>
    <t>นายยศพล  ดำน้อย</t>
  </si>
  <si>
    <t>ม.4/15</t>
  </si>
  <si>
    <t>นายสืบโชติ  โชติพานิช</t>
  </si>
  <si>
    <t>ม.4/65</t>
  </si>
  <si>
    <t>นางสาวปิยนุช  ศิริอนันต์</t>
  </si>
  <si>
    <t>ม.4/66</t>
  </si>
  <si>
    <t>นางสาวภาวินี  ก้งเส้งวั่น</t>
  </si>
  <si>
    <t>ม.4/26</t>
  </si>
  <si>
    <t>นายศรายุทธ  อินทร์จันทร์</t>
  </si>
  <si>
    <t>ม.4/16</t>
  </si>
  <si>
    <t>นายเกรียงศักดิ์  แก้วประถม</t>
  </si>
  <si>
    <t>ม.4/36</t>
  </si>
  <si>
    <t>นางสาวณัฐวรรณ  เสะ</t>
  </si>
  <si>
    <t>ม.4/56</t>
  </si>
  <si>
    <t>นายกิติศักดิ์  กนทะรัตน์</t>
  </si>
  <si>
    <t>ม.4/57</t>
  </si>
  <si>
    <t>นายณัฐวุฒิ  มหามิตร</t>
  </si>
  <si>
    <t>ม.4/37</t>
  </si>
  <si>
    <t>นางสาวเมริสา  บุญเพ็ง</t>
  </si>
  <si>
    <t>ม.4/17</t>
  </si>
  <si>
    <t>นางสาวทิพวรรณ  เรืองสวัสดิ์</t>
  </si>
  <si>
    <t>ม.4/67</t>
  </si>
  <si>
    <t>นางสาวสิริรัตน์  รุ่งเรือง</t>
  </si>
  <si>
    <t>ม.4/27</t>
  </si>
  <si>
    <t>เด็กชายอรรณพ  รสจันทร์</t>
  </si>
  <si>
    <t>ม.4/28</t>
  </si>
  <si>
    <t>เด็กหญิงกมลพร  อารมย์ดี</t>
  </si>
  <si>
    <t>ม.4/18</t>
  </si>
  <si>
    <t>เด็กหญิงพัชรกัญณ์  ช่วยเรือง</t>
  </si>
  <si>
    <t>ม.4/38</t>
  </si>
  <si>
    <t>เด็กหญิงเมษา  ไชยพลบาล</t>
  </si>
  <si>
    <t>ม.4/68</t>
  </si>
  <si>
    <t>นางสาวอรอนงค์  เยาว์ด้วง</t>
  </si>
  <si>
    <t>ม.4/58</t>
  </si>
  <si>
    <t>นายดนัยเทพ  ซ้ายเกล้า</t>
  </si>
  <si>
    <t>ม.4/59</t>
  </si>
  <si>
    <t>นายถิรศักดิ์  พรหมสังคหะ</t>
  </si>
  <si>
    <t>ม.4/69</t>
  </si>
  <si>
    <t>นางสาวณัฐนิช  ณ นคร</t>
  </si>
  <si>
    <t>ม.4/19</t>
  </si>
  <si>
    <t>นางสาวพัฒน์ญาดา  บุญถาวร</t>
  </si>
  <si>
    <t>ม.4/29</t>
  </si>
  <si>
    <t>นางสาวกาญจมล  ด้วงเรือง</t>
  </si>
  <si>
    <t>ม.4/39</t>
  </si>
  <si>
    <t>นางสาวอติกานต์  คงทะเล</t>
  </si>
  <si>
    <t>ม.4/210</t>
  </si>
  <si>
    <t>นางสาวดาญาดา  นาทอง</t>
  </si>
  <si>
    <t>ม.4/110</t>
  </si>
  <si>
    <t>นางสาวขวัญชนก  นวลอนงค์</t>
  </si>
  <si>
    <t>ม.4/610</t>
  </si>
  <si>
    <t>นางสาวณิชาภัทร  ช่วยกลับ</t>
  </si>
  <si>
    <t>ม.4/510</t>
  </si>
  <si>
    <t>นายธนภัทร  หนูสงค์</t>
  </si>
  <si>
    <t>ม.4/511</t>
  </si>
  <si>
    <t>นายปัญญา  สวัสดิ์ขิง</t>
  </si>
  <si>
    <t>ม.4/611</t>
  </si>
  <si>
    <t>นางสาวอนัญญา  ชูแก้ว</t>
  </si>
  <si>
    <t>ม.4/111</t>
  </si>
  <si>
    <t>นางสาวปิยฉัตร  ขวัญนา</t>
  </si>
  <si>
    <t>ม.4/211</t>
  </si>
  <si>
    <t>นางสาวนรีนาถ  ไชยรักษ์</t>
  </si>
  <si>
    <t>ม.4/212</t>
  </si>
  <si>
    <t>นางสาวพิมพ์ชนก  หวานนุ้ย</t>
  </si>
  <si>
    <t>ม.4/612</t>
  </si>
  <si>
    <t>นางสาวอาภาพร  หลี้แห้ง</t>
  </si>
  <si>
    <t>ม.4/512</t>
  </si>
  <si>
    <t>นายปัณณวัฒน์  เพชรจุน</t>
  </si>
  <si>
    <t>ม.4/112</t>
  </si>
  <si>
    <t>เด็กหญิงกมลฑา  ฮกชะอุ่น</t>
  </si>
  <si>
    <t>ม.4/513</t>
  </si>
  <si>
    <t>นายพลนิเวช  สมรักษ์</t>
  </si>
  <si>
    <t>ม.4/613</t>
  </si>
  <si>
    <t>นางสาวเกตน์สิรี  ขุนนิคม</t>
  </si>
  <si>
    <t>ม.4/113</t>
  </si>
  <si>
    <t>นางสาวปวริศา  วิจิตรจินดา</t>
  </si>
  <si>
    <t>ม.4/213</t>
  </si>
  <si>
    <t>นางสาวอาจารี  สงขวัญ</t>
  </si>
  <si>
    <t>ม.4/114</t>
  </si>
  <si>
    <t>นางสาวพินธิดา  ช่วยแก้ว</t>
  </si>
  <si>
    <t>ม.4/214</t>
  </si>
  <si>
    <t>นางสาวปัญชรียา  สินสถิตพร</t>
  </si>
  <si>
    <t>ม.4/614</t>
  </si>
  <si>
    <t>นางสาวชนมณี  เทพนรินคร์</t>
  </si>
  <si>
    <t>ม.4/514</t>
  </si>
  <si>
    <t>นายองศา  อมแก้ว</t>
  </si>
  <si>
    <t>ม.4/515</t>
  </si>
  <si>
    <t>นายอภิรักษ์  ไชยบุรินทร์</t>
  </si>
  <si>
    <t>ม.4/615</t>
  </si>
  <si>
    <t>นางสาวโสภิตา  เกลี้ยงแก้ว</t>
  </si>
  <si>
    <t>ม.4/215</t>
  </si>
  <si>
    <t>นางสาวปาริชาต  ทองไซร้</t>
  </si>
  <si>
    <t>ม.4/115</t>
  </si>
  <si>
    <t>นางสาวมนฑาทิพย์  ทองไซร้</t>
  </si>
  <si>
    <t>ม.4/116</t>
  </si>
  <si>
    <t>นางสาวสุชานันท์  ดีนนุ้ย</t>
  </si>
  <si>
    <t>ม.4/516</t>
  </si>
  <si>
    <t>นายธนวัฒน์  สุริยา</t>
  </si>
  <si>
    <t>ม.4/216</t>
  </si>
  <si>
    <t>เด็กหญิงศิร์กานต์  คงแก้ว</t>
  </si>
  <si>
    <t>ม.4/517</t>
  </si>
  <si>
    <t>นายกันตพัฒน์  เสถียร</t>
  </si>
  <si>
    <t>ม.4/217</t>
  </si>
  <si>
    <t>นางสาวทักษพร  หนูแป้นน้อย</t>
  </si>
  <si>
    <t>ม.4/117</t>
  </si>
  <si>
    <t>นางสาวกฤติยาณี  เกตุชู</t>
  </si>
  <si>
    <t>ม.4/518</t>
  </si>
  <si>
    <t>นายชวนากร  หนูบูรณ์</t>
  </si>
  <si>
    <t>ม.4/118</t>
  </si>
  <si>
    <t>เด็กหญิงกัลยกร  จันทร์สิงห์</t>
  </si>
  <si>
    <t>ม.4/519</t>
  </si>
  <si>
    <t>นายธนธร  นวนมุสิด</t>
  </si>
  <si>
    <t>ม.4/119</t>
  </si>
  <si>
    <t>นางสาวณัชชาภา  แก้วบุญศรี</t>
  </si>
  <si>
    <t>ม.4/120</t>
  </si>
  <si>
    <t>นางสาวณัฐฐินันท์  อินนุ่น</t>
  </si>
  <si>
    <t>ม.4/520</t>
  </si>
  <si>
    <t>นายปฏิพล  ด้วงเอียด</t>
  </si>
  <si>
    <t>ม.4/521</t>
  </si>
  <si>
    <t>นายพิทักษ์  ทองเที่ยว</t>
  </si>
  <si>
    <t>ม.4/121</t>
  </si>
  <si>
    <t>นางสาวพรวิไล  มากสุข</t>
  </si>
  <si>
    <t>ม.4/122</t>
  </si>
  <si>
    <t>นางสาวพิมพ์ลภัส  สยามพันธ์</t>
  </si>
  <si>
    <t>ม.4/522</t>
  </si>
  <si>
    <t>เด็กชายศุภสัณห์  มีขาว</t>
  </si>
  <si>
    <t>ม.4/123</t>
  </si>
  <si>
    <t>นางสาวภัทธิยา  ทองใบ</t>
  </si>
  <si>
    <t>ม.4/523</t>
  </si>
  <si>
    <t>นายอัครวินท์  มามุ</t>
  </si>
  <si>
    <t>ม.4/524</t>
  </si>
  <si>
    <t>นายธิเบต  วงศ์สวัสดิ์โสด</t>
  </si>
  <si>
    <t>ม.4/124</t>
  </si>
  <si>
    <t>นางสาวมะลิวัลย์  จันทร์ทอง</t>
  </si>
  <si>
    <t>ม.4/125</t>
  </si>
  <si>
    <t>นางสาวสุภาสินี  สุขแก้ว</t>
  </si>
  <si>
    <t>ม.4/525</t>
  </si>
  <si>
    <t>นายสรวิชญ์  อินทองแก้ว</t>
  </si>
  <si>
    <t>ม.4/526</t>
  </si>
  <si>
    <t>นายจิรานุวัฒน์  ช่อคง</t>
  </si>
  <si>
    <t>ม.4/126</t>
  </si>
  <si>
    <t>นางสาวพิมมาดา  แพงศรี</t>
  </si>
  <si>
    <t>ม.4/127</t>
  </si>
  <si>
    <t>นางสาวญาณิศา  ทองแดง</t>
  </si>
  <si>
    <t>ม.4/527</t>
  </si>
  <si>
    <t>นายปัญจพล  ชูบัวขาว</t>
  </si>
  <si>
    <t>ม.4/528</t>
  </si>
  <si>
    <t>นายปิยวัฒน์  ช่วยเล็ก</t>
  </si>
  <si>
    <t>ม.4/128</t>
  </si>
  <si>
    <t>นางสาวเปมิกา  วงศ์ณิชาภัทร</t>
  </si>
  <si>
    <t>ม.4/529</t>
  </si>
  <si>
    <t>นางสาวธมลวรรณ  หวังรัตน์</t>
  </si>
  <si>
    <t>ม.4/530</t>
  </si>
  <si>
    <t>เด็กหญิงธีรตา  เจริญพร</t>
  </si>
  <si>
    <t>ม.4/531</t>
  </si>
  <si>
    <t>นางสาวอชิรญาณ์  สะแหละ</t>
  </si>
  <si>
    <t>ม.4/532</t>
  </si>
  <si>
    <t>นางสาวศรุตา  สัญญา</t>
  </si>
  <si>
    <t>ม.4/533</t>
  </si>
  <si>
    <t>นางสาวศิริพรชัย  สว่างรัตน์</t>
  </si>
  <si>
    <t>ม.4/534</t>
  </si>
  <si>
    <t>นางสาวสุชาดา  สมเพ็ชร์</t>
  </si>
  <si>
    <t>ม.4/535</t>
  </si>
  <si>
    <t>นางสาวณัฏฐภัทร  ถึงมูสิก</t>
  </si>
  <si>
    <t>ม.4/536</t>
  </si>
  <si>
    <t>นางสาวพิชญ์สินี  ทองปาน</t>
  </si>
  <si>
    <t>ม.4/537</t>
  </si>
  <si>
    <t>นางสาวเกวลี  ไชยตรี</t>
  </si>
  <si>
    <t>นายพงศ์ศิริ  เมืองสง</t>
  </si>
  <si>
    <t>นายปฐวี  หยูหงิม</t>
  </si>
  <si>
    <t>นายธนกฤต  ทิพย์มนตรี</t>
  </si>
  <si>
    <t>นายจักรกฤษณ์  คล้ายสมบัติ</t>
  </si>
  <si>
    <t>นายณัฐวุฒิ  ชูเกื้อ</t>
  </si>
  <si>
    <t>นายอนุชา  สงแสง</t>
  </si>
  <si>
    <t>นายธนะศักดิ์  ปานแจ่ม</t>
  </si>
  <si>
    <t>นายวายุพัฒน์  คำใส</t>
  </si>
  <si>
    <t>นายนนทรี  เอนกชัย</t>
  </si>
  <si>
    <t>นายพีรภาส  พูลแก้ว</t>
  </si>
  <si>
    <t>นายศิริพงษ์  จับสังข์</t>
  </si>
  <si>
    <t>นายจักรี  ฤทธิเนียม</t>
  </si>
  <si>
    <t>นายวิศนุ  บำเพ็ญศรี</t>
  </si>
  <si>
    <t>นายภูธเนศ  รามแก้ว</t>
  </si>
  <si>
    <t>นายวรัญธรณ์  โสดา</t>
  </si>
  <si>
    <t>ม.5/54</t>
  </si>
  <si>
    <t>นายนพรัตน์  นวลพล</t>
  </si>
  <si>
    <t>ม.5/34</t>
  </si>
  <si>
    <t>นายไผท  เงินแดง</t>
  </si>
  <si>
    <t>ม.5/14</t>
  </si>
  <si>
    <t>นายภูมิระพี  บัวนุ่ม</t>
  </si>
  <si>
    <t>ม.5/24</t>
  </si>
  <si>
    <t>นายณัฐพร  แจ้งประโคน</t>
  </si>
  <si>
    <t>ม.5/44</t>
  </si>
  <si>
    <t>นายพีรพัฒน์  ช่วยชู</t>
  </si>
  <si>
    <t>ม.5/45</t>
  </si>
  <si>
    <t>นายภควัฒน์  ศรีเทพ</t>
  </si>
  <si>
    <t>ม.5/25</t>
  </si>
  <si>
    <t>นายปริญญา  อุบลจินดา</t>
  </si>
  <si>
    <t>ม.5/15</t>
  </si>
  <si>
    <t>นายศุภสัณห์  คงขลิบ</t>
  </si>
  <si>
    <t>ม.5/35</t>
  </si>
  <si>
    <t>นายภูมิรัตน์  มณีเพิ่ม</t>
  </si>
  <si>
    <t>ม.5/55</t>
  </si>
  <si>
    <t>นายวรวิทย์  ธรรมขุนนุ้ย</t>
  </si>
  <si>
    <t>ม.5/56</t>
  </si>
  <si>
    <t>นายธนกฤต  รอดพูน</t>
  </si>
  <si>
    <t>ม.5/36</t>
  </si>
  <si>
    <t>นายวรพล  อินทรงค์</t>
  </si>
  <si>
    <t>ม.5/16</t>
  </si>
  <si>
    <t>นายวงศธร  วรศรี</t>
  </si>
  <si>
    <t>ม.5/46</t>
  </si>
  <si>
    <t>นายภานุกร  ณ พัทลุง</t>
  </si>
  <si>
    <t>ม.5/26</t>
  </si>
  <si>
    <t>นางสาวธัญชนก  ทองสม</t>
  </si>
  <si>
    <t>ม.5/47</t>
  </si>
  <si>
    <t>นางสาวณราภรณ์  ศรีจันทร์</t>
  </si>
  <si>
    <t>ม.5/17</t>
  </si>
  <si>
    <t>นายชินภัทร  แผ้วไพรี</t>
  </si>
  <si>
    <t>ม.5/37</t>
  </si>
  <si>
    <t>นายวีรภัทร  บวรเวทย์ไพศาล</t>
  </si>
  <si>
    <t>ม.5/57</t>
  </si>
  <si>
    <t>นายภาสกร  องค์สารา</t>
  </si>
  <si>
    <t>ม.5/27</t>
  </si>
  <si>
    <t>นางสาวปวีณ์ธิดา  สุขเนียม</t>
  </si>
  <si>
    <t>ม.5/58</t>
  </si>
  <si>
    <t>นายวรกิตติ์  อินทร์ฤทธิ์</t>
  </si>
  <si>
    <t>ม.5/38</t>
  </si>
  <si>
    <t>นายสิทธิกร  ยศจันทึก</t>
  </si>
  <si>
    <t>ม.5/18</t>
  </si>
  <si>
    <t>นายชินภัทร  เพชรสงค์</t>
  </si>
  <si>
    <t>ม.5/48</t>
  </si>
  <si>
    <t>นางสาวอัฐภิญญา  ศรีเพชร</t>
  </si>
  <si>
    <t>ม.5/28</t>
  </si>
  <si>
    <t>นางสาวลักขิกา  วงศ์สวัสดิ์</t>
  </si>
  <si>
    <t>ม.5/29</t>
  </si>
  <si>
    <t>นางสาวกัลยรัตน์  แก้วประกอบ</t>
  </si>
  <si>
    <t>ม.5/49</t>
  </si>
  <si>
    <t>นางสาวจันทรมณฑ์  หยูหงิม</t>
  </si>
  <si>
    <t>ม.5/19</t>
  </si>
  <si>
    <t>นายพิพิศพงศ์  เศียรอุ่น</t>
  </si>
  <si>
    <t>ม.5/39</t>
  </si>
  <si>
    <t>นายอนุชา  เสียงดัง</t>
  </si>
  <si>
    <t>ม.5/59</t>
  </si>
  <si>
    <t>นายอัษฎายุธ  ชาระ</t>
  </si>
  <si>
    <t>ม.5/510</t>
  </si>
  <si>
    <t>นายวงศกร  เกิดเทพ</t>
  </si>
  <si>
    <t>ม.5/310</t>
  </si>
  <si>
    <t>นายอรรถชัย  ทองสวัสดิ์</t>
  </si>
  <si>
    <t>ม.5/410</t>
  </si>
  <si>
    <t>นางสาววิชญาดา  มาสวัสดิ์</t>
  </si>
  <si>
    <t>ม.5/210</t>
  </si>
  <si>
    <t>นางสาวดวงฤทัย  แช่มขุนทด</t>
  </si>
  <si>
    <t>ม.5/110</t>
  </si>
  <si>
    <t>นางสาวณัฐณิชา  อาจทอง</t>
  </si>
  <si>
    <t>ม.5/111</t>
  </si>
  <si>
    <t>นางสาวทัตพิชานิษฐ์  โรจชะยะ</t>
  </si>
  <si>
    <t>ม.5/211</t>
  </si>
  <si>
    <t>นางสาวประกายมาศ  นวลนิ่ม</t>
  </si>
  <si>
    <t>ม.5/411</t>
  </si>
  <si>
    <t>นางสาวธนัชชา  ยอดขาว</t>
  </si>
  <si>
    <t>ม.5/511</t>
  </si>
  <si>
    <t>นายสกลวรรธน์  โสดแก้ว</t>
  </si>
  <si>
    <t>ม.5/311</t>
  </si>
  <si>
    <t>นายอภินันต์  แก้วสุข</t>
  </si>
  <si>
    <t>ม.5/312</t>
  </si>
  <si>
    <t>นายกะรัต  แนบเพ็ชร</t>
  </si>
  <si>
    <t>ม.5/512</t>
  </si>
  <si>
    <t>นางสาวจิรัชยา  เกษตรสุนทร</t>
  </si>
  <si>
    <t>ม.5/412</t>
  </si>
  <si>
    <t>นางสาวธัญลักษณ์  ด้วงนิ่ม</t>
  </si>
  <si>
    <t>ม.5/212</t>
  </si>
  <si>
    <t>นางสาวพรชนก  มีขำ</t>
  </si>
  <si>
    <t>ม.5/112</t>
  </si>
  <si>
    <t>นางสาวพิชญพร  มิตรชู</t>
  </si>
  <si>
    <t>ม.5/113</t>
  </si>
  <si>
    <t>นางสาวพิยดา  นวลพล</t>
  </si>
  <si>
    <t>ม.5/213</t>
  </si>
  <si>
    <t>นางสาวพลอยรุ้ง  ขุนชำนาญ</t>
  </si>
  <si>
    <t>ม.5/413</t>
  </si>
  <si>
    <t>นางสาวภูษณิศา  ทองทวี</t>
  </si>
  <si>
    <t>ม.5/313</t>
  </si>
  <si>
    <t>นางสาวกนกกาญจน์  บุญน้อย</t>
  </si>
  <si>
    <t>ม.5/513</t>
  </si>
  <si>
    <t>นางสาวอภิสชา  เต็มยอด</t>
  </si>
  <si>
    <t>ม.5/514</t>
  </si>
  <si>
    <t>นางสาวพิลาศรักษ์  ขำจีด</t>
  </si>
  <si>
    <t>ม.5/314</t>
  </si>
  <si>
    <t>นางสาวเขมิสรา  นิ่มคร</t>
  </si>
  <si>
    <t>ม.5/414</t>
  </si>
  <si>
    <t>นางสาวอัญชลี  เดชพันธ์</t>
  </si>
  <si>
    <t>ม.5/214</t>
  </si>
  <si>
    <t>นางสาวรัชณีย์  ไชยศรี</t>
  </si>
  <si>
    <t>ม.5/114</t>
  </si>
  <si>
    <t>นางสาวอัญชิษฐา  ชูหนู</t>
  </si>
  <si>
    <t>ม.5/115</t>
  </si>
  <si>
    <t>นางสาวพรีมสิริ  โพธิฌานนนท์</t>
  </si>
  <si>
    <t>ม.5/215</t>
  </si>
  <si>
    <t>นางสาววิมลพันธ์  นวลจำรัส</t>
  </si>
  <si>
    <t>ม.5/315</t>
  </si>
  <si>
    <t>นางสาวชุติกาญจน์  ทองสวัสดิ์</t>
  </si>
  <si>
    <t>ม.5/515</t>
  </si>
  <si>
    <t>นางสาววรัทยา  สังวาลย์</t>
  </si>
  <si>
    <t>ม.5/415</t>
  </si>
  <si>
    <t>นางสาวพาขวัญ  นุ่มดี</t>
  </si>
  <si>
    <t>ม.5/416</t>
  </si>
  <si>
    <t>นางสาวชลธิชา  ชนะชัย</t>
  </si>
  <si>
    <t>ม.5/516</t>
  </si>
  <si>
    <t>นางสาวสาวิกา  เรืองเล็ก</t>
  </si>
  <si>
    <t>ม.5/316</t>
  </si>
  <si>
    <t>นางสาวนุชรีย์  คงแก้ว</t>
  </si>
  <si>
    <t>ม.5/216</t>
  </si>
  <si>
    <t>นางสาวจิราธร  จากเทียม</t>
  </si>
  <si>
    <t>ม.5/116</t>
  </si>
  <si>
    <t>นางสาวชนันพร  วิเชียร</t>
  </si>
  <si>
    <t>ม.5/117</t>
  </si>
  <si>
    <t>นางสาวณัฐติกานต์  เมืองแก้ว</t>
  </si>
  <si>
    <t>ม.5/217</t>
  </si>
  <si>
    <t>นางสาวกชนิภา  ใบมะ</t>
  </si>
  <si>
    <t>ม.5/317</t>
  </si>
  <si>
    <t>นางสาวรัชดาภรณ์  ตำปาน</t>
  </si>
  <si>
    <t>ม.5/517</t>
  </si>
  <si>
    <t>นางสาววีริสรา  นาวิกมูล</t>
  </si>
  <si>
    <t>ม.5/417</t>
  </si>
  <si>
    <t>นางสาวณัชชนม์  ชูเลื่อน</t>
  </si>
  <si>
    <t>ม.5/418</t>
  </si>
  <si>
    <t>นางสาวมุธิตา  เปียคง</t>
  </si>
  <si>
    <t>ม.5/518</t>
  </si>
  <si>
    <t>นางสาวกนกวรรณ  เพ็งพา</t>
  </si>
  <si>
    <t>ม.5/318</t>
  </si>
  <si>
    <t>นางสาววลัญช์อร  ศรีสุวรรณธนู</t>
  </si>
  <si>
    <t>ม.5/218</t>
  </si>
  <si>
    <t>นางสาวกรรณิการ์  รัตนะรังษี</t>
  </si>
  <si>
    <t>ม.5/118</t>
  </si>
  <si>
    <t>นางสาวศรสวรรค์  ทองสวัสดิ์</t>
  </si>
  <si>
    <t>ม.5/119</t>
  </si>
  <si>
    <t>นางสาวศรุดา  เปล่งแสงสว่างกุล</t>
  </si>
  <si>
    <t>ม.5/419</t>
  </si>
  <si>
    <t>นางสาวภัทรวดี  คุณลอย</t>
  </si>
  <si>
    <t>ม.5/219</t>
  </si>
  <si>
    <t>นางสาวกานติมา  ว่องกิจ</t>
  </si>
  <si>
    <t>ม.5/319</t>
  </si>
  <si>
    <t>นางสาวษาธิยา  ณ พัทลุง</t>
  </si>
  <si>
    <t>ม.5/519</t>
  </si>
  <si>
    <t>นางสาวปภาวรินทร์  คงวังลำ</t>
  </si>
  <si>
    <t>ม.5/520</t>
  </si>
  <si>
    <t>นางสาวศุกันยา  งามดี</t>
  </si>
  <si>
    <t>ม.5/420</t>
  </si>
  <si>
    <t>นางสาวณัฐินี  เกลี้ยงนิล</t>
  </si>
  <si>
    <t>ม.5/320</t>
  </si>
  <si>
    <t>นางสาวกัญญารัตน์  ทองบริบูรณ์</t>
  </si>
  <si>
    <t>ม.5/220</t>
  </si>
  <si>
    <t>นางสาวจิราภรณ์  เงินเต็มเปี่ยม</t>
  </si>
  <si>
    <t>ม.5/120</t>
  </si>
  <si>
    <t>นางสาวสุพิชญา  พนมรักษ์</t>
  </si>
  <si>
    <t>ม.5/121</t>
  </si>
  <si>
    <t>นางสาวกุสุมาภรณ์  ยอดเกลี้ยง</t>
  </si>
  <si>
    <t>ม.5/221</t>
  </si>
  <si>
    <t>นางสาวปริญดา  จันโท</t>
  </si>
  <si>
    <t>ม.5/321</t>
  </si>
  <si>
    <t>นางสาวจุฬาลักษณ์  บัวตูม</t>
  </si>
  <si>
    <t>ม.5/421</t>
  </si>
  <si>
    <t>นางสาวกรวลัย  ท้าวซุ้น</t>
  </si>
  <si>
    <t>ม.5/521</t>
  </si>
  <si>
    <t>นางสาวภัคจิรา  จันทร์หลี</t>
  </si>
  <si>
    <t>ม.5/522</t>
  </si>
  <si>
    <t>นางสาวเสาวณีย์  ปิดเมือง</t>
  </si>
  <si>
    <t>ม.5/422</t>
  </si>
  <si>
    <t>นางสาวสิริภาพรรณ  วัชระเฉลิม</t>
  </si>
  <si>
    <t>ม.5/322</t>
  </si>
  <si>
    <t>นางสาวญาฐิณี  ฤทธิสุนทร</t>
  </si>
  <si>
    <t>ม.5/222</t>
  </si>
  <si>
    <t>นางสาวสุกฤษติญา  เอียดรอด</t>
  </si>
  <si>
    <t>ม.5/122</t>
  </si>
  <si>
    <t>นางสาวชนาภา  คงด้วง</t>
  </si>
  <si>
    <t>ม.5/123</t>
  </si>
  <si>
    <t>นางสาวดลนภา  โมราสิก</t>
  </si>
  <si>
    <t>ม.5/223</t>
  </si>
  <si>
    <t>นางสาวสุธิมา  ประทักษากุล</t>
  </si>
  <si>
    <t>ม.5/323</t>
  </si>
  <si>
    <t>นางสาวเบญญาภา  เหลือเทา</t>
  </si>
  <si>
    <t>ม.5/423</t>
  </si>
  <si>
    <t>นางสาวสิริยากร  อรุทิตย์</t>
  </si>
  <si>
    <t>ม.5/523</t>
  </si>
  <si>
    <t>นางสาวจิรนันท์  สีขาว</t>
  </si>
  <si>
    <t>ม.5/524</t>
  </si>
  <si>
    <t>นางสาววรรณิภา  สุวรรณศรี</t>
  </si>
  <si>
    <t>ม.5/324</t>
  </si>
  <si>
    <t>นางสาวมาริษา  หนูหมอก</t>
  </si>
  <si>
    <t>ม.5/124</t>
  </si>
  <si>
    <t>นางสาวธมลวรรณ  สุขรัตน์</t>
  </si>
  <si>
    <t>ม.5/125</t>
  </si>
  <si>
    <t>นางสาวธัญวรัตม์  กาเยาว์</t>
  </si>
  <si>
    <t>ม.5/325</t>
  </si>
  <si>
    <t>นางสาววรรณกานต์  บุญโยม</t>
  </si>
  <si>
    <t>ม.5/525</t>
  </si>
  <si>
    <t>นางสาวศุภานัน  ขุนกำแหง</t>
  </si>
  <si>
    <t>ม.5/526</t>
  </si>
  <si>
    <t>นางสาววรรณวิสา  บุญรัตน์</t>
  </si>
  <si>
    <t>ม.5/326</t>
  </si>
  <si>
    <t>นางสาวอนัญญา  นวลศรี</t>
  </si>
  <si>
    <t>ม.5/126</t>
  </si>
  <si>
    <t>นางสาวนวรัตน์  นิลมาก</t>
  </si>
  <si>
    <t>ม.5/127</t>
  </si>
  <si>
    <t>นางสาววริษฐา  พรหมสุข</t>
  </si>
  <si>
    <t>ม.5/327</t>
  </si>
  <si>
    <t>นางสาวอภิญญา  พุ่มพูล</t>
  </si>
  <si>
    <t>ม.5/328</t>
  </si>
  <si>
    <t>นางสาวอริศรา  ส่องแสง</t>
  </si>
  <si>
    <t>ม.5/128</t>
  </si>
  <si>
    <t>นางสาววิภาวดี  นรสิงห์</t>
  </si>
  <si>
    <t>ม.5/129</t>
  </si>
  <si>
    <t>นางสาวสุตาภัทร  ทองสม</t>
  </si>
  <si>
    <t>ม.5/329</t>
  </si>
  <si>
    <t>นางสาวชนัญธิดา  ชูภักดี</t>
  </si>
  <si>
    <t>ม.5/330</t>
  </si>
  <si>
    <t>นางสาววรินธร  พรหมแก้ว</t>
  </si>
  <si>
    <t>ม.5/130</t>
  </si>
  <si>
    <t>นางสาวสุวิชาดา  แซ่ฮ๋ง</t>
  </si>
  <si>
    <t>ม.5/131</t>
  </si>
  <si>
    <t>นางสาวกัญญาพัชร  สุวรรณเทียบ</t>
  </si>
  <si>
    <t>ม.5/331</t>
  </si>
  <si>
    <t>นางสาวนภาพร  ปุรินทราภิบาล</t>
  </si>
  <si>
    <t>ม.5/332</t>
  </si>
  <si>
    <t>นางสาวภคพร  ขุนยัง</t>
  </si>
  <si>
    <t>ม.5/333</t>
  </si>
  <si>
    <t>นางสาวสุชาดา  มากศรี</t>
  </si>
  <si>
    <t>ม.5/334</t>
  </si>
  <si>
    <t>นางสาวกัณฐิการ์  ขวัญแก้ว</t>
  </si>
  <si>
    <t>ม.5/335</t>
  </si>
  <si>
    <t>นางสาวธัญวรรณ  ชูจันทร์</t>
  </si>
  <si>
    <t>ม.5/336</t>
  </si>
  <si>
    <t>นางสาวชนิกานต์  ทองอ่อน</t>
  </si>
  <si>
    <t>นางสาวประวิชญ์สรา  ไหมสวัสดิ์</t>
  </si>
  <si>
    <t>นายณัฐวัฒน์  อินนุ่น</t>
  </si>
  <si>
    <t>นายเดชดนัย  มากมี</t>
  </si>
  <si>
    <t>นายชยังกูร  เหตุทอง</t>
  </si>
  <si>
    <t>นายวิทวัส  เพ็ชรเรือง</t>
  </si>
  <si>
    <t>นายรัชชานนท์  เพชรรักษ์</t>
  </si>
  <si>
    <t>นายจารุวิทย์  สุวรรณโชติ</t>
  </si>
  <si>
    <t>นายธนวัฒน์  นิ่มมณี</t>
  </si>
  <si>
    <t>นายศรายุทธ  ช่วยกลับ</t>
  </si>
  <si>
    <t>นางสาวปาณวรินทร์  คำไทรแก้ว</t>
  </si>
  <si>
    <t>นางสาวสุธิดา  แดงสว่าง</t>
  </si>
  <si>
    <t>นายศุภเชษฐ์  แสงจันทร์</t>
  </si>
  <si>
    <t>นายชัยวัฒน์  มีขำ</t>
  </si>
  <si>
    <t>นายจตุพร  พันธ์ฤทธิ์ดำ</t>
  </si>
  <si>
    <t>นายชัยวัฒน์  ยั่งยืน</t>
  </si>
  <si>
    <t>ม.6/34</t>
  </si>
  <si>
    <t>นายธรรมรัตน์  เตยแก้ว</t>
  </si>
  <si>
    <t>ม.6/54</t>
  </si>
  <si>
    <t>นายณัฐสิทธิ์  รักษาณี</t>
  </si>
  <si>
    <t>ม.6/24</t>
  </si>
  <si>
    <t>นายวุฒิชัย  แก้วหนู</t>
  </si>
  <si>
    <t>ม.6/14</t>
  </si>
  <si>
    <t>นายธนภัทร  กราปัญจะ</t>
  </si>
  <si>
    <t>ม.6/44</t>
  </si>
  <si>
    <t>นางสาวโสรยา  นุ่นเอียด</t>
  </si>
  <si>
    <t>ม.6/45</t>
  </si>
  <si>
    <t>นางสาวกมลศรี  รัตนพิพัฒน์</t>
  </si>
  <si>
    <t>ม.6/25</t>
  </si>
  <si>
    <t>นายคณิศร  เทพคง</t>
  </si>
  <si>
    <t>ม.6/15</t>
  </si>
  <si>
    <t>นายธีรชัย  คงเหนียง</t>
  </si>
  <si>
    <t>ม.6/55</t>
  </si>
  <si>
    <t>นายธีรเมธ  ชูจันทร์</t>
  </si>
  <si>
    <t>ม.6/35</t>
  </si>
  <si>
    <t>นายวัฒนา  นวลมี</t>
  </si>
  <si>
    <t>ม.6/36</t>
  </si>
  <si>
    <t>นายศักดิ์สุบรรณ  หนูหลง</t>
  </si>
  <si>
    <t>ม.6/26</t>
  </si>
  <si>
    <t>นายรัตน์ดนัย  คำทอง</t>
  </si>
  <si>
    <t>ม.6/56</t>
  </si>
  <si>
    <t>นายพัชรพล  ชูท้วม</t>
  </si>
  <si>
    <t>ม.6/16</t>
  </si>
  <si>
    <t>นายภูหิรัณย์  หนูรอด</t>
  </si>
  <si>
    <t>ม.6/46</t>
  </si>
  <si>
    <t>นางสาวกฤติมา  พึ่งกุศล</t>
  </si>
  <si>
    <t>ม.6/47</t>
  </si>
  <si>
    <t>นางสาวธนัชชา  หยูทอง</t>
  </si>
  <si>
    <t>ม.6/27</t>
  </si>
  <si>
    <t>นางสาวอมราพร  กองเมือง</t>
  </si>
  <si>
    <t>ม.6/37</t>
  </si>
  <si>
    <t>นายฐานทัพ  คงจัง</t>
  </si>
  <si>
    <t>ม.6/17</t>
  </si>
  <si>
    <t>นายลาภวัต  แก้วรุ่ง</t>
  </si>
  <si>
    <t>ม.6/57</t>
  </si>
  <si>
    <t>นายสรวิชญ์  สงหมุน</t>
  </si>
  <si>
    <t>ม.6/38</t>
  </si>
  <si>
    <t>นายชาญบดินทร์  ม่านทอง</t>
  </si>
  <si>
    <t>ม.6/18</t>
  </si>
  <si>
    <t>นายสุธี  เหมือนสุข</t>
  </si>
  <si>
    <t>ม.6/58</t>
  </si>
  <si>
    <t>นายไชยวัฒน์  ไชยปุริวงศ์</t>
  </si>
  <si>
    <t>ม.6/48</t>
  </si>
  <si>
    <t>นางสาวเมธาพร  โสะขาว</t>
  </si>
  <si>
    <t>ม.6/28</t>
  </si>
  <si>
    <t>นางสาวกนกพร  ทองแก้ว</t>
  </si>
  <si>
    <t>ม.6/29</t>
  </si>
  <si>
    <t>นางสาวกัญญารัตน์  จันทร์แก้ว</t>
  </si>
  <si>
    <t>ม.6/49</t>
  </si>
  <si>
    <t>นางสาวจันทกานต์  รักร่วม</t>
  </si>
  <si>
    <t>ม.6/59</t>
  </si>
  <si>
    <t>นายอนันตพงษ์  คงแก้ว</t>
  </si>
  <si>
    <t>ม.6/39</t>
  </si>
  <si>
    <t>นายภูวิศ  ยังสุวรรณ์</t>
  </si>
  <si>
    <t>ม.6/19</t>
  </si>
  <si>
    <t>นายอภิเดช  คงเขียว</t>
  </si>
  <si>
    <t>ม.6/310</t>
  </si>
  <si>
    <t>นายอัมฤทธิ์  แทนหนู</t>
  </si>
  <si>
    <t>ม.6/510</t>
  </si>
  <si>
    <t>นายกฤตยชญ์  จินดารัตน์</t>
  </si>
  <si>
    <t>ม.6/110</t>
  </si>
  <si>
    <t>นายอลงกรณ์  ศศิธร</t>
  </si>
  <si>
    <t>ม.6/410</t>
  </si>
  <si>
    <t>นางสาวณชนก  แคร้วภัย</t>
  </si>
  <si>
    <t>ม.6/210</t>
  </si>
  <si>
    <t>นางสาวธิดารัตน์  กาญจโนภาส</t>
  </si>
  <si>
    <t>ม.6/211</t>
  </si>
  <si>
    <t>นางสาวนิตยาวรรณ  เพชรสง</t>
  </si>
  <si>
    <t>ม.6/411</t>
  </si>
  <si>
    <t>นางสาวนาราชา  เสี้ยนไทยสงค์</t>
  </si>
  <si>
    <t>ม.6/311</t>
  </si>
  <si>
    <t>นายสาริษฐ์  นวลแก้ว</t>
  </si>
  <si>
    <t>ม.6/111</t>
  </si>
  <si>
    <t>นายอัชรายุ  ธรฤทธิ์</t>
  </si>
  <si>
    <t>ม.6/511</t>
  </si>
  <si>
    <t>นายธนวัฒน์  ศรียวง</t>
  </si>
  <si>
    <t>ม.6/512</t>
  </si>
  <si>
    <t>นายธีรภัทร  หนูนุ่น</t>
  </si>
  <si>
    <t>ม.6/312</t>
  </si>
  <si>
    <t>นายปฐมพงษ์  ไชยรักษ์</t>
  </si>
  <si>
    <t>ม.6/112</t>
  </si>
  <si>
    <t>นายพุทธินันต์  สังข์วิสุทธิ์</t>
  </si>
  <si>
    <t>ม.6/412</t>
  </si>
  <si>
    <t>นางสาวสุปฤดี  ขุนสะทัง</t>
  </si>
  <si>
    <t>ม.6/212</t>
  </si>
  <si>
    <t>นางสาวศุภธิดา  แสงจันทร์</t>
  </si>
  <si>
    <t>ม.6/213</t>
  </si>
  <si>
    <t>นางสาวอโณทัย  สุดแทน</t>
  </si>
  <si>
    <t>ม.6/313</t>
  </si>
  <si>
    <t>นางสาวณัฏฐณิชา  เคหะฐาน</t>
  </si>
  <si>
    <t>ม.6/113</t>
  </si>
  <si>
    <t>นางสาวกุสุมา  ดำนุ่ม</t>
  </si>
  <si>
    <t>ม.6/513</t>
  </si>
  <si>
    <t>นายพุฒิพร  สุธรรมา</t>
  </si>
  <si>
    <t>ม.6/514</t>
  </si>
  <si>
    <t>นายวรวุฒิ  หนูสงค์</t>
  </si>
  <si>
    <t>ม.6/114</t>
  </si>
  <si>
    <t>นางสาวณัฏฐิกา  สุขเอียด</t>
  </si>
  <si>
    <t>ม.6/214</t>
  </si>
  <si>
    <t>นางสาวอรอนงค์  สุบรรพวงค์</t>
  </si>
  <si>
    <t>ม.6/314</t>
  </si>
  <si>
    <t>นางสาวบุษรา  ยิ้มน้อย</t>
  </si>
  <si>
    <t>ม.6/315</t>
  </si>
  <si>
    <t>นางสาวอัสมา  สังข์ทอง</t>
  </si>
  <si>
    <t>ม.6/215</t>
  </si>
  <si>
    <t>นางสาวอัญชิสา  ขาวคง</t>
  </si>
  <si>
    <t>ม.6/115</t>
  </si>
  <si>
    <t>นางสาวมนัสนันท์  เสะ</t>
  </si>
  <si>
    <t>ม.6/515</t>
  </si>
  <si>
    <t>นางสาวกนกวรรณ  เสถียร</t>
  </si>
  <si>
    <t>ม.6/516</t>
  </si>
  <si>
    <t>นางสาวพิมพ์ชนก  ชะนะพันธ์</t>
  </si>
  <si>
    <t>ม.6/116</t>
  </si>
  <si>
    <t>นางสาววริศรา  กลิ่นเขียว</t>
  </si>
  <si>
    <t>ม.6/216</t>
  </si>
  <si>
    <t>นางสาวนฤทัย  สมภักดี</t>
  </si>
  <si>
    <t>ม.6/316</t>
  </si>
  <si>
    <t>นางสาวนัยน์ปพร  เหมือนชู</t>
  </si>
  <si>
    <t>ม.6/517</t>
  </si>
  <si>
    <t>นางสาวกนกอร  สิงหะพล</t>
  </si>
  <si>
    <t>ม.6/117</t>
  </si>
  <si>
    <t>นางสาวณัฐธีรา  เจ้าเห้ง</t>
  </si>
  <si>
    <t>ม.6/217</t>
  </si>
  <si>
    <t>นางสาวพัชชาพร  รักษ์ดำ</t>
  </si>
  <si>
    <t>ม.6/317</t>
  </si>
  <si>
    <t>นางสาวพัชรินทร์  กาแก้ว</t>
  </si>
  <si>
    <t>ม.6/118</t>
  </si>
  <si>
    <t>นางสาวกัลยารัตน์  ชนกชนีกุล</t>
  </si>
  <si>
    <t>ม.6/218</t>
  </si>
  <si>
    <t>นางสาวรัฐนันท์  แก้วสิงหรัตน์</t>
  </si>
  <si>
    <t>ม.6/518</t>
  </si>
  <si>
    <t>นางสาวกานต์ชนา  ตาดำ</t>
  </si>
  <si>
    <t>ม.6/318</t>
  </si>
  <si>
    <t>นางสาววนิดา  เวียนวัตร</t>
  </si>
  <si>
    <t>ม.6/319</t>
  </si>
  <si>
    <t>นางสาววรรณิศา  ปานแก้ว</t>
  </si>
  <si>
    <t>ม.6/519</t>
  </si>
  <si>
    <t>นางสาวกัญญาณัฐ  สุขยิ่ง</t>
  </si>
  <si>
    <t>ม.6/219</t>
  </si>
  <si>
    <t>นางสาวไอซ์เซาะ  เลาะดีสม</t>
  </si>
  <si>
    <t>ม.6/119</t>
  </si>
  <si>
    <t>นางสาวกานต์ธิดา  ยาชะรัด</t>
  </si>
  <si>
    <t>ม.6/120</t>
  </si>
  <si>
    <t>นางสาวจันทกานต์  สุขบางพงศ์</t>
  </si>
  <si>
    <t>ม.6/220</t>
  </si>
  <si>
    <t>นางสาววชิรินทรา  กังวัตร</t>
  </si>
  <si>
    <t>ม.6/320</t>
  </si>
  <si>
    <t>นางสาวอรวี  เกลี้ยงจิต</t>
  </si>
  <si>
    <t>ม.6/520</t>
  </si>
  <si>
    <t>นางสาวนางสาวทิชาภรณ์  โรจนรัตน์</t>
  </si>
  <si>
    <t>ม.6/321</t>
  </si>
  <si>
    <t>นางสาวกานต์มณี  สุขสุวรรณ</t>
  </si>
  <si>
    <t>ม.6/121</t>
  </si>
  <si>
    <t>นางสาวณัฐธีรา  จูดคง</t>
  </si>
  <si>
    <t>ม.6/122</t>
  </si>
  <si>
    <t>นางสาวณัฐนันท์  เลื่อนแป้น</t>
  </si>
  <si>
    <t>ม.6/322</t>
  </si>
  <si>
    <t>นางสาวธนภรณ์  สร้อยสังทอง</t>
  </si>
  <si>
    <t>ม.6/323</t>
  </si>
  <si>
    <t>นางสาวจิตติมา  จันทร์พูล</t>
  </si>
  <si>
    <t>ม.6/123</t>
  </si>
  <si>
    <t>นางสาวณัฐยา  พุทธพิทักษ์</t>
  </si>
  <si>
    <t>ม.6/124</t>
  </si>
  <si>
    <t>นางสาวปิยนาถ  มาตรทอง</t>
  </si>
  <si>
    <t>ม.6/324</t>
  </si>
  <si>
    <t>นางสาวจุฑาทิพย์  คล้ายสมบัติ</t>
  </si>
  <si>
    <t>ม.6/325</t>
  </si>
  <si>
    <t>นางสาวภัทรธิดา  บุญศิริ</t>
  </si>
  <si>
    <t>ม.6/125</t>
  </si>
  <si>
    <t>นางสาวพิมพ์ชนก  จันทร์สังข์</t>
  </si>
  <si>
    <t>ม.6/126</t>
  </si>
  <si>
    <t>นางสาวภัทราภรณ์  ชุมทอง</t>
  </si>
  <si>
    <t>ม.6/127</t>
  </si>
  <si>
    <t>นางสาวอริศรา  เหมือนจันทร์</t>
  </si>
  <si>
    <t>/</t>
  </si>
  <si>
    <t>/0</t>
  </si>
  <si>
    <t>0</t>
  </si>
  <si>
    <t xml:space="preserve">  </t>
  </si>
  <si>
    <t>แบบบันทึกเวลาเรียน</t>
  </si>
  <si>
    <t>ป่าย 4 ครั้ง = ลา 2 ครั้ง = ขาด 1 ครั้ง</t>
  </si>
  <si>
    <r>
      <t xml:space="preserve"> </t>
    </r>
    <r>
      <rPr>
        <b/>
        <sz val="14"/>
        <color rgb="FF00B050"/>
        <rFont val="TH SarabunPSK"/>
        <family val="2"/>
      </rPr>
      <t>ปล่อยว่าง = มา</t>
    </r>
    <r>
      <rPr>
        <b/>
        <sz val="14"/>
        <color theme="1"/>
        <rFont val="TH SarabunPSK"/>
        <family val="2"/>
      </rPr>
      <t>,</t>
    </r>
    <r>
      <rPr>
        <b/>
        <sz val="14"/>
        <color rgb="FF7030A0"/>
        <rFont val="TH SarabunPSK"/>
        <family val="2"/>
      </rPr>
      <t xml:space="preserve"> ป = ป่วย</t>
    </r>
    <r>
      <rPr>
        <b/>
        <sz val="14"/>
        <color theme="1"/>
        <rFont val="TH SarabunPSK"/>
        <family val="2"/>
      </rPr>
      <t xml:space="preserve">, </t>
    </r>
    <r>
      <rPr>
        <b/>
        <sz val="14"/>
        <color theme="9"/>
        <rFont val="TH SarabunPSK"/>
        <family val="2"/>
      </rPr>
      <t>ล = ลา</t>
    </r>
    <r>
      <rPr>
        <b/>
        <sz val="14"/>
        <color theme="1"/>
        <rFont val="TH SarabunPSK"/>
        <family val="2"/>
      </rPr>
      <t xml:space="preserve">, </t>
    </r>
    <r>
      <rPr>
        <b/>
        <sz val="14"/>
        <color rgb="FFFF0000"/>
        <rFont val="TH SarabunPSK"/>
        <family val="2"/>
      </rPr>
      <t>ข = ขาด</t>
    </r>
  </si>
  <si>
    <t>สัปดาห์ที่ 1</t>
  </si>
  <si>
    <t>สัปดาห์ที่ 2</t>
  </si>
  <si>
    <t>สัปดาห์ที่ 3</t>
  </si>
  <si>
    <t>สัปดาห์ที่ 4</t>
  </si>
  <si>
    <t>สัปดาห์ที่ 5</t>
  </si>
  <si>
    <t>สัปดาห์ที่ 6</t>
  </si>
  <si>
    <t>สัปดาห์ที่ 7</t>
  </si>
  <si>
    <t>สัปดาห์ที่ 8</t>
  </si>
  <si>
    <t>สัปดาห์ที่ 9</t>
  </si>
  <si>
    <t>สัปดาห์ที่ 10</t>
  </si>
  <si>
    <t>สัปดาห์ที่ 11</t>
  </si>
  <si>
    <t>สัปดาห์ที่ 12</t>
  </si>
  <si>
    <t>สัปดาห์ที่ 13</t>
  </si>
  <si>
    <t>สัปดาห์ที่ 14</t>
  </si>
  <si>
    <t>สัปดาห์ที่ 15</t>
  </si>
  <si>
    <t>สัปดาห์ที่ 16</t>
  </si>
  <si>
    <t>สัปดาห์ที่ 17</t>
  </si>
  <si>
    <t>สัปดาห์ที่ 18</t>
  </si>
  <si>
    <t>สัปดาห์ที่ 19</t>
  </si>
  <si>
    <t>สัปดาห์ที่ 20</t>
  </si>
  <si>
    <t>ครั้งที่ 1</t>
  </si>
  <si>
    <t>ครั้งที่ 2</t>
  </si>
  <si>
    <t>ครั้งที่ 3</t>
  </si>
  <si>
    <t>ครั้งที่ 4</t>
  </si>
  <si>
    <t>ครั้งที่ 5</t>
  </si>
  <si>
    <t>ครั้งที่ 6</t>
  </si>
  <si>
    <t>ครั้งที่ 7</t>
  </si>
  <si>
    <t>ครั้งที่ 8</t>
  </si>
  <si>
    <t>ครั้งที่ 9</t>
  </si>
  <si>
    <t>ครั้งที่ 10</t>
  </si>
  <si>
    <t>ครั้งที่ 11</t>
  </si>
  <si>
    <t>ครั้งที่ 12</t>
  </si>
  <si>
    <t>ครั้งที่ 13</t>
  </si>
  <si>
    <t>ครั้งที่ 14</t>
  </si>
  <si>
    <t>ครั้งที่ 15</t>
  </si>
  <si>
    <t>ครั้งที่ 16</t>
  </si>
  <si>
    <t>ครั้งที่ 17</t>
  </si>
  <si>
    <t>ครั้งที่ 18</t>
  </si>
  <si>
    <t>ครั้งที่ 19</t>
  </si>
  <si>
    <t>ครั้งที่ 20</t>
  </si>
  <si>
    <t>วันเปิดภาคเรียน</t>
  </si>
  <si>
    <t>วันปิดภาคเรียน</t>
  </si>
  <si>
    <t>คิดเป็นร้อยละ</t>
  </si>
  <si>
    <t>ออกใส่ -</t>
  </si>
  <si>
    <t>หน่วยการเรียนรู้ที่</t>
  </si>
  <si>
    <t>กลางภาค</t>
  </si>
  <si>
    <t>ก่อนกลางภาค</t>
  </si>
  <si>
    <t>หลังกลางภาค</t>
  </si>
  <si>
    <t>ปลายภาค</t>
  </si>
  <si>
    <t>น้ำหนักคะแนน</t>
  </si>
  <si>
    <t>ชื่อหน่วย/ตัวชี้วัด/ผลการเรียนรู้</t>
  </si>
  <si>
    <t>แบบบันทึกสมรรถนะสำคัญของผู้เรียน</t>
  </si>
  <si>
    <t>ข้อที่ 1</t>
  </si>
  <si>
    <t>ข้อที่ 2</t>
  </si>
  <si>
    <t>ข้อที่ 3</t>
  </si>
  <si>
    <t>ข้อที่ 4</t>
  </si>
  <si>
    <t>ข้อที่ 5</t>
  </si>
  <si>
    <t>วันที่ขาดเรียน</t>
  </si>
  <si>
    <t>ตัวอย่างการใส่ 6/6/2022</t>
  </si>
  <si>
    <t>บางเครื่องอาจใส่เป็น พ.ศ.</t>
  </si>
  <si>
    <t>นายวีรภัทร ทองเลี่ยมนาค</t>
  </si>
  <si>
    <t>นางสาวหฤทัย กาแก้ว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</si>
</sst>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87" formatCode="0.0"/>
    <numFmt numFmtId="188" formatCode="[$-1070000]d/mm/yyyy;@"/>
    <numFmt numFmtId="189" formatCode="[$-1070000]d/m/yy;@"/>
    <numFmt numFmtId="190" formatCode="0.0000000"/>
  </numFmts>
  <fonts count="26" x14ac:knownFonts="1">
    <font>
      <sz val="11"/>
      <color theme="1"/>
      <name val="Tahoma"/>
      <family val="2"/>
      <charset val="222"/>
      <scheme val="minor"/>
    </font>
    <font>
      <sz val="16"/>
      <color theme="1"/>
      <name val="TH SarabunPSK"/>
      <family val="2"/>
    </font>
    <font>
      <sz val="14"/>
      <color theme="1"/>
      <name val="TH SarabunPSK"/>
      <family val="2"/>
    </font>
    <font>
      <b/>
      <sz val="16"/>
      <color theme="1"/>
      <name val="TH SarabunPSK"/>
      <family val="2"/>
    </font>
    <font>
      <sz val="12"/>
      <color theme="1"/>
      <name val="TH SarabunPSK"/>
      <family val="2"/>
    </font>
    <font>
      <sz val="10"/>
      <name val="Arial"/>
      <family val="2"/>
    </font>
    <font>
      <sz val="13"/>
      <color theme="1"/>
      <name val="TH SarabunPSK"/>
      <family val="2"/>
    </font>
    <font>
      <sz val="16"/>
      <color theme="1"/>
      <name val="TH SarabunPSK"/>
      <family val="2"/>
      <charset val="222"/>
    </font>
    <font>
      <sz val="8"/>
      <name val="Tahoma"/>
      <family val="2"/>
      <charset val="222"/>
      <scheme val="minor"/>
    </font>
    <font>
      <sz val="18"/>
      <color theme="1"/>
      <name val="TH SarabunPSK"/>
      <family val="2"/>
    </font>
    <font>
      <b/>
      <sz val="20"/>
      <color theme="1"/>
      <name val="TH SarabunPSK"/>
      <family val="2"/>
    </font>
    <font>
      <sz val="24"/>
      <color theme="1"/>
      <name val="TH SarabunPSK"/>
      <family val="2"/>
    </font>
    <font>
      <b/>
      <sz val="18"/>
      <color theme="1"/>
      <name val="TH SarabunPSK"/>
      <family val="2"/>
    </font>
    <font>
      <b/>
      <sz val="16"/>
      <color theme="4" tint="0.59999389629810485"/>
      <name val="TH SarabunPSK"/>
      <family val="2"/>
    </font>
    <font>
      <b/>
      <sz val="16"/>
      <name val="TH SarabunPSK"/>
      <family val="2"/>
    </font>
    <font>
      <u/>
      <sz val="11"/>
      <color theme="10"/>
      <name val="Tahoma"/>
      <family val="2"/>
      <charset val="222"/>
      <scheme val="minor"/>
    </font>
    <font>
      <sz val="20"/>
      <color theme="1"/>
      <name val="TH SarabunPSK"/>
      <family val="2"/>
    </font>
    <font>
      <b/>
      <sz val="9"/>
      <color indexed="81"/>
      <name val="Tahoma"/>
      <family val="2"/>
    </font>
    <font>
      <sz val="10"/>
      <color theme="1"/>
      <name val="TH SarabunPSK"/>
      <family val="2"/>
    </font>
    <font>
      <sz val="9"/>
      <color theme="1"/>
      <name val="TH SarabunPSK"/>
      <family val="2"/>
    </font>
    <font>
      <sz val="14"/>
      <color rgb="FFFF0000"/>
      <name val="TH SarabunPSK"/>
      <family val="2"/>
    </font>
    <font>
      <b/>
      <sz val="14"/>
      <color theme="1"/>
      <name val="TH SarabunPSK"/>
      <family val="2"/>
    </font>
    <font>
      <b/>
      <sz val="14"/>
      <color rgb="FF00B050"/>
      <name val="TH SarabunPSK"/>
      <family val="2"/>
    </font>
    <font>
      <b/>
      <sz val="14"/>
      <color rgb="FF7030A0"/>
      <name val="TH SarabunPSK"/>
      <family val="2"/>
    </font>
    <font>
      <b/>
      <sz val="14"/>
      <color theme="9"/>
      <name val="TH SarabunPSK"/>
      <family val="2"/>
    </font>
    <font>
      <b/>
      <sz val="14"/>
      <color rgb="FFFF0000"/>
      <name val="TH SarabunPSK"/>
      <family val="2"/>
    </font>
  </fonts>
  <fills count="9">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79998168889431442"/>
        <bgColor indexed="64"/>
      </patternFill>
    </fill>
    <fill>
      <patternFill patternType="solid">
        <fgColor rgb="FFFFDDEE"/>
        <bgColor indexed="64"/>
      </patternFill>
    </fill>
    <fill>
      <patternFill patternType="solid">
        <fgColor rgb="FFDFE4FD"/>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DashDotDot">
        <color indexed="64"/>
      </right>
      <top/>
      <bottom/>
      <diagonal/>
    </border>
    <border>
      <left style="mediumDashDotDot">
        <color indexed="64"/>
      </left>
      <right style="mediumDashDotDot">
        <color indexed="64"/>
      </right>
      <top style="mediumDashDotDot">
        <color indexed="64"/>
      </top>
      <bottom style="mediumDashDotDot">
        <color indexed="64"/>
      </bottom>
      <diagonal/>
    </border>
    <border>
      <left style="mediumDashDotDot">
        <color indexed="64"/>
      </left>
      <right style="mediumDashDotDot">
        <color indexed="64"/>
      </right>
      <top/>
      <bottom style="mediumDashDotDot">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DashDotDot">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s>
  <cellStyleXfs count="6">
    <xf numFmtId="0" fontId="0" fillId="0" borderId="0"/>
    <xf numFmtId="0" fontId="5" fillId="0" borderId="0"/>
    <xf numFmtId="0" fontId="5" fillId="0" borderId="0"/>
    <xf numFmtId="0" fontId="7" fillId="0" borderId="0"/>
    <xf numFmtId="0" fontId="7" fillId="0" borderId="0"/>
    <xf numFmtId="0" fontId="15" fillId="0" borderId="0" applyNumberFormat="0" applyFill="0" applyBorder="0" applyAlignment="0" applyProtection="0"/>
  </cellStyleXfs>
  <cellXfs count="442">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1" fillId="0" borderId="12"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top"/>
    </xf>
    <xf numFmtId="0" fontId="3" fillId="0" borderId="0" xfId="0" applyFont="1" applyAlignment="1">
      <alignment vertical="center" wrapText="1"/>
    </xf>
    <xf numFmtId="0" fontId="1" fillId="0" borderId="18" xfId="0" applyFont="1" applyBorder="1" applyAlignment="1">
      <alignment horizontal="center" vertical="center"/>
    </xf>
    <xf numFmtId="0" fontId="1" fillId="0" borderId="0" xfId="0" applyFont="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1" fillId="0" borderId="0" xfId="0" applyFont="1" applyAlignment="1">
      <alignment horizontal="center"/>
    </xf>
    <xf numFmtId="0" fontId="3" fillId="0" borderId="0" xfId="0" applyFont="1" applyAlignment="1">
      <alignment horizontal="left" vertical="center"/>
    </xf>
    <xf numFmtId="0" fontId="15" fillId="0" borderId="0" xfId="5" applyFill="1" applyBorder="1" applyAlignment="1">
      <alignment horizontal="center" vertical="top"/>
    </xf>
    <xf numFmtId="0" fontId="2" fillId="0" borderId="27" xfId="0" applyFont="1" applyBorder="1" applyAlignment="1">
      <alignment horizontal="center" vertical="center"/>
    </xf>
    <xf numFmtId="49" fontId="2" fillId="0" borderId="27" xfId="0" applyNumberFormat="1" applyFont="1" applyBorder="1" applyAlignment="1">
      <alignment horizontal="center" vertical="center"/>
    </xf>
    <xf numFmtId="0" fontId="2" fillId="3"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17" xfId="0" applyFont="1" applyBorder="1" applyAlignment="1">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39" xfId="0" applyFont="1" applyBorder="1" applyAlignment="1">
      <alignment horizontal="center" vertical="center"/>
    </xf>
    <xf numFmtId="0" fontId="2" fillId="3" borderId="39" xfId="0" applyFont="1" applyFill="1" applyBorder="1" applyAlignment="1">
      <alignment horizontal="center" vertical="center"/>
    </xf>
    <xf numFmtId="0" fontId="2" fillId="2" borderId="44" xfId="0" applyFont="1" applyFill="1" applyBorder="1" applyAlignment="1">
      <alignment horizontal="center" vertical="center"/>
    </xf>
    <xf numFmtId="0" fontId="2" fillId="0" borderId="44" xfId="0" applyFont="1" applyBorder="1" applyAlignment="1">
      <alignment horizontal="center" vertical="center"/>
    </xf>
    <xf numFmtId="0" fontId="2" fillId="3" borderId="44" xfId="0" applyFont="1" applyFill="1" applyBorder="1" applyAlignment="1">
      <alignment horizontal="center" vertical="center"/>
    </xf>
    <xf numFmtId="1" fontId="2" fillId="0" borderId="40" xfId="0" applyNumberFormat="1" applyFont="1" applyBorder="1" applyAlignment="1">
      <alignment horizontal="center" vertical="center"/>
    </xf>
    <xf numFmtId="1" fontId="2" fillId="0" borderId="42" xfId="0" applyNumberFormat="1" applyFont="1" applyBorder="1" applyAlignment="1">
      <alignment horizontal="center" vertical="center"/>
    </xf>
    <xf numFmtId="1" fontId="2" fillId="0" borderId="45" xfId="0" applyNumberFormat="1"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2" borderId="48" xfId="0" applyFont="1" applyFill="1" applyBorder="1" applyAlignment="1">
      <alignment horizontal="center" vertical="center"/>
    </xf>
    <xf numFmtId="0" fontId="2" fillId="0" borderId="56" xfId="0" applyFont="1" applyBorder="1" applyAlignment="1">
      <alignment horizontal="center" vertical="center"/>
    </xf>
    <xf numFmtId="0" fontId="2" fillId="3" borderId="38"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2" borderId="3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0" borderId="3" xfId="0" applyFont="1" applyBorder="1" applyAlignment="1">
      <alignment vertical="center"/>
    </xf>
    <xf numFmtId="0" fontId="2" fillId="3" borderId="48" xfId="0" applyFont="1" applyFill="1" applyBorder="1" applyAlignment="1">
      <alignment horizontal="center" vertical="center"/>
    </xf>
    <xf numFmtId="0" fontId="2" fillId="3" borderId="3" xfId="0" applyFont="1" applyFill="1" applyBorder="1" applyAlignment="1">
      <alignment horizontal="center" vertical="center"/>
    </xf>
    <xf numFmtId="0" fontId="18" fillId="0" borderId="1" xfId="0" applyFont="1" applyBorder="1" applyAlignment="1">
      <alignment vertical="center"/>
    </xf>
    <xf numFmtId="1" fontId="2" fillId="0" borderId="58" xfId="0" applyNumberFormat="1" applyFont="1" applyBorder="1" applyAlignment="1">
      <alignment horizontal="center" vertical="center"/>
    </xf>
    <xf numFmtId="1" fontId="2" fillId="0" borderId="59" xfId="0" applyNumberFormat="1" applyFont="1" applyBorder="1" applyAlignment="1">
      <alignment horizontal="center" vertical="center"/>
    </xf>
    <xf numFmtId="0" fontId="2" fillId="0" borderId="63" xfId="0" applyFont="1" applyBorder="1" applyAlignment="1">
      <alignment horizontal="center" vertical="center"/>
    </xf>
    <xf numFmtId="0" fontId="18" fillId="0" borderId="41" xfId="0" applyFont="1" applyBorder="1" applyAlignment="1">
      <alignment vertical="center"/>
    </xf>
    <xf numFmtId="0" fontId="4" fillId="0" borderId="0" xfId="0" applyFont="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0" fontId="15" fillId="0" borderId="0" xfId="5" quotePrefix="1" applyFill="1" applyBorder="1" applyAlignment="1">
      <alignment horizontal="center" vertical="top"/>
    </xf>
    <xf numFmtId="0" fontId="2" fillId="0" borderId="6"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60" xfId="0" applyFont="1" applyBorder="1" applyAlignment="1">
      <alignment horizontal="center" vertical="center"/>
    </xf>
    <xf numFmtId="0" fontId="2" fillId="0" borderId="2" xfId="0" applyFont="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5" xfId="0" applyFont="1" applyBorder="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2" fillId="2" borderId="3" xfId="0" applyFont="1" applyFill="1" applyBorder="1" applyAlignment="1">
      <alignment horizontal="center" vertical="center"/>
    </xf>
    <xf numFmtId="0" fontId="2" fillId="2" borderId="49"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0" xfId="0" applyFont="1" applyBorder="1" applyAlignment="1">
      <alignment horizontal="center" vertical="center"/>
    </xf>
    <xf numFmtId="0" fontId="2" fillId="3" borderId="62"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2" fillId="0" borderId="16" xfId="0" applyFont="1" applyBorder="1" applyAlignment="1">
      <alignment horizontal="center" vertical="center" textRotation="90"/>
    </xf>
    <xf numFmtId="0" fontId="2" fillId="0" borderId="0" xfId="0" applyFont="1" applyAlignment="1">
      <alignment horizontal="center" vertical="center" textRotation="90"/>
    </xf>
    <xf numFmtId="0" fontId="2" fillId="0" borderId="17" xfId="0" applyFont="1" applyBorder="1" applyAlignment="1">
      <alignment horizontal="center" vertical="center" textRotation="90"/>
    </xf>
    <xf numFmtId="1" fontId="2" fillId="0" borderId="7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0" xfId="0" applyFont="1" applyAlignment="1">
      <alignment vertical="top"/>
    </xf>
    <xf numFmtId="0" fontId="2" fillId="0" borderId="0" xfId="0" applyFont="1" applyAlignment="1">
      <alignment vertical="top"/>
    </xf>
    <xf numFmtId="0" fontId="13" fillId="0" borderId="0" xfId="0" applyFont="1" applyAlignment="1">
      <alignment vertical="center"/>
    </xf>
    <xf numFmtId="0" fontId="3" fillId="0" borderId="15" xfId="0" applyFont="1" applyBorder="1" applyAlignment="1">
      <alignment horizontal="center" vertical="center"/>
    </xf>
    <xf numFmtId="0" fontId="3" fillId="2" borderId="0" xfId="0" applyFont="1" applyFill="1" applyAlignment="1">
      <alignment horizontal="center" vertical="center"/>
    </xf>
    <xf numFmtId="0" fontId="2" fillId="0" borderId="67" xfId="0" applyFont="1" applyBorder="1" applyAlignment="1">
      <alignment horizontal="center" vertical="center"/>
    </xf>
    <xf numFmtId="49" fontId="1" fillId="6" borderId="0" xfId="0" applyNumberFormat="1" applyFont="1" applyFill="1" applyAlignment="1">
      <alignment horizontal="center" vertical="center"/>
    </xf>
    <xf numFmtId="0" fontId="1" fillId="2" borderId="0" xfId="0" applyFont="1" applyFill="1" applyAlignment="1">
      <alignment horizontal="center" vertical="center"/>
    </xf>
    <xf numFmtId="0" fontId="2" fillId="0" borderId="32" xfId="0" applyFont="1" applyBorder="1" applyAlignment="1">
      <alignment horizontal="center" vertical="center" textRotation="90"/>
    </xf>
    <xf numFmtId="0" fontId="2" fillId="0" borderId="34" xfId="0" applyFont="1" applyBorder="1" applyAlignment="1">
      <alignment horizontal="center" vertical="center" textRotation="90"/>
    </xf>
    <xf numFmtId="0" fontId="2" fillId="0" borderId="78" xfId="0" applyFont="1" applyBorder="1" applyAlignment="1">
      <alignment horizontal="center" vertical="center"/>
    </xf>
    <xf numFmtId="49" fontId="2" fillId="0" borderId="0" xfId="0" applyNumberFormat="1" applyFont="1" applyAlignment="1">
      <alignment horizontal="center" vertical="center"/>
    </xf>
    <xf numFmtId="0" fontId="2" fillId="3" borderId="38" xfId="0" applyFont="1" applyFill="1" applyBorder="1" applyAlignment="1">
      <alignment horizontal="center" vertical="center" wrapText="1"/>
    </xf>
    <xf numFmtId="16" fontId="18" fillId="0" borderId="38" xfId="0" applyNumberFormat="1"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38" xfId="0" applyFont="1" applyBorder="1" applyAlignment="1">
      <alignment horizontal="center" vertical="center"/>
    </xf>
    <xf numFmtId="0" fontId="2" fillId="0" borderId="27" xfId="0" applyFont="1" applyBorder="1" applyAlignment="1">
      <alignment vertical="center"/>
    </xf>
    <xf numFmtId="0" fontId="18" fillId="0" borderId="9" xfId="0" applyFont="1" applyBorder="1" applyAlignment="1">
      <alignment horizontal="center" vertical="center"/>
    </xf>
    <xf numFmtId="188" fontId="18" fillId="0" borderId="62"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2"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0" xfId="0" applyFont="1" applyFill="1" applyAlignment="1">
      <alignment horizontal="center" vertical="center"/>
    </xf>
    <xf numFmtId="2" fontId="2" fillId="5" borderId="50" xfId="0" applyNumberFormat="1" applyFont="1" applyFill="1" applyBorder="1" applyAlignment="1">
      <alignment horizontal="center" vertical="center"/>
    </xf>
    <xf numFmtId="2" fontId="2" fillId="5" borderId="51" xfId="0" applyNumberFormat="1" applyFont="1" applyFill="1" applyBorder="1" applyAlignment="1">
      <alignment horizontal="center" vertical="center"/>
    </xf>
    <xf numFmtId="2" fontId="2" fillId="5" borderId="52" xfId="0" applyNumberFormat="1" applyFont="1" applyFill="1" applyBorder="1" applyAlignment="1">
      <alignment horizontal="center" vertical="center"/>
    </xf>
    <xf numFmtId="2" fontId="2" fillId="0" borderId="0" xfId="0" applyNumberFormat="1" applyFont="1" applyAlignment="1">
      <alignment horizontal="center" vertical="center"/>
    </xf>
    <xf numFmtId="190" fontId="2" fillId="0" borderId="0" xfId="0" applyNumberFormat="1" applyFont="1" applyAlignment="1">
      <alignment horizontal="center" vertical="center"/>
    </xf>
    <xf numFmtId="0" fontId="16" fillId="7" borderId="13" xfId="0" applyFont="1" applyFill="1" applyBorder="1" applyAlignment="1">
      <alignment horizontal="center"/>
    </xf>
    <xf numFmtId="0" fontId="16" fillId="7" borderId="14" xfId="0" applyFont="1" applyFill="1" applyBorder="1" applyAlignment="1">
      <alignment horizontal="center"/>
    </xf>
    <xf numFmtId="0" fontId="3" fillId="7" borderId="0" xfId="0" applyFont="1" applyFill="1" applyAlignment="1">
      <alignment horizontal="center" vertical="center"/>
    </xf>
    <xf numFmtId="0" fontId="3" fillId="8" borderId="15" xfId="0" applyFont="1" applyFill="1" applyBorder="1" applyAlignment="1">
      <alignment horizontal="center" vertical="center"/>
    </xf>
    <xf numFmtId="189" fontId="6" fillId="8" borderId="39" xfId="0" applyNumberFormat="1" applyFont="1" applyFill="1" applyBorder="1" applyAlignment="1">
      <alignment horizontal="center" vertical="center" wrapText="1"/>
    </xf>
    <xf numFmtId="189" fontId="6" fillId="8" borderId="40" xfId="0" applyNumberFormat="1" applyFont="1" applyFill="1" applyBorder="1" applyAlignment="1">
      <alignment horizontal="center" vertical="center" wrapText="1"/>
    </xf>
    <xf numFmtId="189" fontId="6" fillId="8" borderId="38" xfId="0" applyNumberFormat="1" applyFont="1" applyFill="1" applyBorder="1" applyAlignment="1">
      <alignment horizontal="center" vertical="center" wrapText="1"/>
    </xf>
    <xf numFmtId="189" fontId="6" fillId="8" borderId="3" xfId="0" applyNumberFormat="1" applyFont="1" applyFill="1" applyBorder="1" applyAlignment="1">
      <alignment horizontal="center" vertical="center" wrapText="1"/>
    </xf>
    <xf numFmtId="189" fontId="6" fillId="8" borderId="1" xfId="0" applyNumberFormat="1" applyFont="1" applyFill="1" applyBorder="1" applyAlignment="1">
      <alignment horizontal="center" vertical="center" wrapText="1"/>
    </xf>
    <xf numFmtId="189" fontId="6" fillId="8" borderId="42" xfId="0" applyNumberFormat="1" applyFont="1" applyFill="1" applyBorder="1" applyAlignment="1">
      <alignment horizontal="center" vertical="center" wrapText="1"/>
    </xf>
    <xf numFmtId="189" fontId="6" fillId="8" borderId="41" xfId="0" applyNumberFormat="1" applyFont="1" applyFill="1" applyBorder="1" applyAlignment="1">
      <alignment horizontal="center" vertical="center" wrapText="1"/>
    </xf>
    <xf numFmtId="189" fontId="6" fillId="8" borderId="49" xfId="0" applyNumberFormat="1" applyFont="1" applyFill="1" applyBorder="1" applyAlignment="1">
      <alignment horizontal="center" vertical="center" wrapText="1"/>
    </xf>
    <xf numFmtId="189" fontId="6" fillId="8" borderId="44" xfId="0" applyNumberFormat="1" applyFont="1" applyFill="1" applyBorder="1" applyAlignment="1">
      <alignment horizontal="center" vertical="center" wrapText="1"/>
    </xf>
    <xf numFmtId="189" fontId="6" fillId="8" borderId="45" xfId="0" applyNumberFormat="1" applyFont="1" applyFill="1" applyBorder="1" applyAlignment="1">
      <alignment horizontal="center" vertical="center" wrapText="1"/>
    </xf>
    <xf numFmtId="189" fontId="6" fillId="8" borderId="43" xfId="0" applyNumberFormat="1" applyFont="1" applyFill="1" applyBorder="1" applyAlignment="1">
      <alignment horizontal="center" vertical="center" wrapText="1"/>
    </xf>
    <xf numFmtId="0" fontId="2" fillId="7" borderId="32" xfId="0" applyFont="1" applyFill="1" applyBorder="1" applyAlignment="1">
      <alignment horizontal="center" vertical="center" textRotation="90"/>
    </xf>
    <xf numFmtId="0" fontId="2" fillId="7" borderId="32" xfId="0" applyFont="1" applyFill="1" applyBorder="1" applyAlignment="1">
      <alignment horizontal="center" vertical="center" wrapText="1"/>
    </xf>
    <xf numFmtId="0" fontId="2" fillId="7" borderId="34" xfId="0" applyFont="1" applyFill="1" applyBorder="1" applyAlignment="1">
      <alignment horizontal="center" vertical="center" textRotation="90"/>
    </xf>
    <xf numFmtId="0" fontId="2" fillId="7" borderId="34" xfId="0" applyFont="1" applyFill="1" applyBorder="1" applyAlignment="1">
      <alignment horizontal="center" vertical="center" wrapText="1"/>
    </xf>
    <xf numFmtId="0" fontId="2" fillId="0" borderId="79" xfId="0" applyFont="1" applyBorder="1" applyAlignment="1">
      <alignment horizontal="center" vertical="center"/>
    </xf>
    <xf numFmtId="0" fontId="2" fillId="5" borderId="79" xfId="0" applyFont="1" applyFill="1" applyBorder="1" applyAlignment="1">
      <alignment horizontal="center" vertical="center"/>
    </xf>
    <xf numFmtId="2" fontId="2" fillId="5" borderId="79" xfId="0" applyNumberFormat="1" applyFont="1" applyFill="1" applyBorder="1" applyAlignment="1">
      <alignment horizontal="center" vertical="center"/>
    </xf>
    <xf numFmtId="189" fontId="6" fillId="8" borderId="11" xfId="0" applyNumberFormat="1" applyFont="1" applyFill="1" applyBorder="1" applyAlignment="1">
      <alignment horizontal="center" vertical="center" wrapText="1"/>
    </xf>
    <xf numFmtId="189" fontId="6" fillId="8" borderId="9" xfId="0" applyNumberFormat="1" applyFont="1" applyFill="1" applyBorder="1" applyAlignment="1">
      <alignment horizontal="center" vertical="center" wrapText="1"/>
    </xf>
    <xf numFmtId="189" fontId="6" fillId="8" borderId="66" xfId="0" applyNumberFormat="1" applyFont="1" applyFill="1" applyBorder="1" applyAlignment="1">
      <alignment horizontal="center" vertical="center" wrapText="1"/>
    </xf>
    <xf numFmtId="189" fontId="6" fillId="8" borderId="62" xfId="0" applyNumberFormat="1" applyFont="1" applyFill="1" applyBorder="1" applyAlignment="1">
      <alignment horizontal="center" vertical="center" wrapText="1"/>
    </xf>
    <xf numFmtId="0" fontId="2" fillId="7" borderId="36" xfId="0" applyFont="1" applyFill="1" applyBorder="1" applyAlignment="1">
      <alignment horizontal="center" vertical="center" textRotation="90"/>
    </xf>
    <xf numFmtId="0" fontId="2" fillId="7" borderId="36" xfId="0" applyFont="1" applyFill="1" applyBorder="1" applyAlignment="1">
      <alignment horizontal="center" vertical="center" wrapText="1"/>
    </xf>
    <xf numFmtId="0" fontId="2" fillId="7" borderId="1" xfId="0" applyFont="1" applyFill="1" applyBorder="1" applyAlignment="1">
      <alignment horizontal="center" vertical="center" textRotation="90"/>
    </xf>
    <xf numFmtId="0" fontId="2" fillId="0" borderId="1" xfId="0" applyFont="1" applyBorder="1" applyAlignment="1">
      <alignment horizontal="left" vertical="center"/>
    </xf>
    <xf numFmtId="189" fontId="6" fillId="8" borderId="46" xfId="0" applyNumberFormat="1" applyFont="1" applyFill="1" applyBorder="1" applyAlignment="1">
      <alignment horizontal="center" vertical="center" wrapText="1"/>
    </xf>
    <xf numFmtId="189" fontId="6" fillId="8" borderId="5" xfId="0" applyNumberFormat="1" applyFont="1" applyFill="1" applyBorder="1" applyAlignment="1">
      <alignment horizontal="center" vertical="center" wrapText="1"/>
    </xf>
    <xf numFmtId="189" fontId="6" fillId="8" borderId="47"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8" borderId="38"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6" fillId="8" borderId="4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8" borderId="55"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56" xfId="0" applyFont="1" applyFill="1" applyBorder="1" applyAlignment="1">
      <alignment horizontal="center" vertical="center" wrapText="1"/>
    </xf>
    <xf numFmtId="0" fontId="6" fillId="0" borderId="78" xfId="0" applyFont="1" applyBorder="1" applyAlignment="1">
      <alignment horizontal="center" vertical="center" wrapText="1"/>
    </xf>
    <xf numFmtId="10" fontId="6" fillId="0" borderId="78" xfId="0" applyNumberFormat="1" applyFont="1" applyBorder="1" applyAlignment="1">
      <alignment horizontal="center" vertical="center" wrapText="1"/>
    </xf>
    <xf numFmtId="0" fontId="6" fillId="0" borderId="64" xfId="0" applyFont="1" applyBorder="1" applyAlignment="1">
      <alignment horizontal="center" vertical="center" wrapText="1"/>
    </xf>
    <xf numFmtId="10" fontId="6" fillId="0" borderId="64" xfId="0" applyNumberFormat="1" applyFont="1" applyBorder="1" applyAlignment="1">
      <alignment horizontal="center" vertical="center" wrapText="1"/>
    </xf>
    <xf numFmtId="0" fontId="6" fillId="0" borderId="68" xfId="0" applyFont="1" applyBorder="1" applyAlignment="1">
      <alignment horizontal="center" vertical="center" wrapText="1"/>
    </xf>
    <xf numFmtId="10" fontId="6" fillId="0" borderId="6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2" fontId="2" fillId="0" borderId="50" xfId="0" applyNumberFormat="1" applyFont="1" applyBorder="1" applyAlignment="1">
      <alignment horizontal="center" vertical="center"/>
    </xf>
    <xf numFmtId="2" fontId="2" fillId="0" borderId="51" xfId="0" applyNumberFormat="1" applyFont="1" applyBorder="1" applyAlignment="1">
      <alignment horizontal="center" vertical="center"/>
    </xf>
    <xf numFmtId="2" fontId="2" fillId="0" borderId="52" xfId="0" applyNumberFormat="1" applyFont="1" applyBorder="1" applyAlignment="1">
      <alignment horizontal="center" vertical="center"/>
    </xf>
    <xf numFmtId="0" fontId="2" fillId="2" borderId="30" xfId="0" applyFont="1" applyFill="1" applyBorder="1" applyAlignment="1">
      <alignment horizontal="center" vertical="center"/>
    </xf>
    <xf numFmtId="0" fontId="2" fillId="5" borderId="80" xfId="0" applyFont="1" applyFill="1" applyBorder="1" applyAlignment="1">
      <alignment horizontal="center" vertical="center"/>
    </xf>
    <xf numFmtId="2" fontId="2" fillId="5" borderId="80" xfId="0" applyNumberFormat="1" applyFont="1" applyFill="1" applyBorder="1" applyAlignment="1">
      <alignment horizontal="center" vertical="center"/>
    </xf>
    <xf numFmtId="0" fontId="20" fillId="0" borderId="0" xfId="0" applyFont="1" applyAlignment="1">
      <alignment vertical="center"/>
    </xf>
    <xf numFmtId="0" fontId="20" fillId="0" borderId="17" xfId="0" applyFont="1" applyBorder="1" applyAlignment="1">
      <alignment vertical="center"/>
    </xf>
    <xf numFmtId="0" fontId="2" fillId="3" borderId="75" xfId="0" applyFont="1" applyFill="1" applyBorder="1" applyAlignment="1">
      <alignment horizontal="center" vertical="center"/>
    </xf>
    <xf numFmtId="0" fontId="2" fillId="3" borderId="17" xfId="0" applyFont="1" applyFill="1" applyBorder="1" applyAlignment="1">
      <alignment horizontal="center" vertical="center"/>
    </xf>
    <xf numFmtId="0" fontId="3" fillId="0" borderId="77" xfId="0" applyFont="1" applyBorder="1" applyAlignment="1">
      <alignment horizontal="center" vertical="center"/>
    </xf>
    <xf numFmtId="0" fontId="3" fillId="0" borderId="0" xfId="0" applyFont="1" applyAlignment="1">
      <alignment horizontal="center" vertical="center"/>
    </xf>
    <xf numFmtId="0" fontId="3" fillId="7" borderId="0" xfId="0" applyFont="1" applyFill="1" applyAlignment="1">
      <alignment horizontal="center"/>
    </xf>
    <xf numFmtId="0" fontId="3" fillId="0" borderId="27" xfId="0" applyFont="1" applyBorder="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8" borderId="15" xfId="0" applyFont="1" applyFill="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14" fillId="8" borderId="0" xfId="0" applyFont="1" applyFill="1" applyAlignment="1">
      <alignment horizontal="left" vertical="center"/>
    </xf>
    <xf numFmtId="0" fontId="3" fillId="8" borderId="0" xfId="0" applyFont="1" applyFill="1" applyAlignment="1">
      <alignment horizontal="center" vertical="center"/>
    </xf>
    <xf numFmtId="0" fontId="3" fillId="4" borderId="16" xfId="0" applyFont="1" applyFill="1" applyBorder="1" applyAlignment="1">
      <alignment horizontal="center" vertical="top"/>
    </xf>
    <xf numFmtId="0" fontId="3" fillId="0" borderId="15"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14" fontId="1" fillId="0" borderId="0" xfId="0" applyNumberFormat="1" applyFont="1" applyAlignment="1">
      <alignment horizontal="center" vertical="center"/>
    </xf>
    <xf numFmtId="0" fontId="10" fillId="0" borderId="0" xfId="0" applyFont="1" applyAlignment="1">
      <alignment horizontal="center" vertical="center"/>
    </xf>
    <xf numFmtId="187" fontId="3" fillId="0" borderId="0" xfId="0" applyNumberFormat="1" applyFont="1" applyAlignment="1">
      <alignment horizontal="center" vertical="center"/>
    </xf>
    <xf numFmtId="0" fontId="3" fillId="7" borderId="0" xfId="0" applyFont="1" applyFill="1" applyAlignment="1">
      <alignment horizontal="center" vertical="center"/>
    </xf>
    <xf numFmtId="0" fontId="10" fillId="0" borderId="20" xfId="0" applyFont="1" applyBorder="1" applyAlignment="1">
      <alignment horizontal="center" vertical="center"/>
    </xf>
    <xf numFmtId="0" fontId="3" fillId="4" borderId="16"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4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49" fontId="2" fillId="0" borderId="4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49" fontId="2" fillId="0" borderId="4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49" fontId="2" fillId="0" borderId="0" xfId="0" applyNumberFormat="1" applyFont="1" applyAlignment="1">
      <alignment horizontal="center" vertical="center"/>
    </xf>
    <xf numFmtId="49" fontId="2" fillId="0" borderId="3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49" fontId="2" fillId="0" borderId="6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6" xfId="0" applyFont="1" applyBorder="1" applyAlignment="1">
      <alignment horizontal="left" vertical="center"/>
    </xf>
    <xf numFmtId="190" fontId="2" fillId="7" borderId="50" xfId="0" applyNumberFormat="1" applyFont="1" applyFill="1" applyBorder="1" applyAlignment="1">
      <alignment horizontal="center" vertical="center" wrapText="1"/>
    </xf>
    <xf numFmtId="190" fontId="2" fillId="7" borderId="51" xfId="0" applyNumberFormat="1" applyFont="1" applyFill="1" applyBorder="1" applyAlignment="1">
      <alignment horizontal="center" vertical="center" wrapText="1"/>
    </xf>
    <xf numFmtId="190" fontId="2" fillId="7" borderId="52" xfId="0" applyNumberFormat="1" applyFont="1" applyFill="1" applyBorder="1" applyAlignment="1">
      <alignment horizontal="center" vertical="center" wrapText="1"/>
    </xf>
    <xf numFmtId="0" fontId="6" fillId="7" borderId="29" xfId="0" applyFont="1" applyFill="1" applyBorder="1" applyAlignment="1">
      <alignment horizontal="center" vertical="center"/>
    </xf>
    <xf numFmtId="0" fontId="6" fillId="7" borderId="31"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7" xfId="0" applyFont="1" applyFill="1" applyBorder="1" applyAlignment="1">
      <alignment horizontal="center" vertical="center"/>
    </xf>
    <xf numFmtId="0" fontId="2" fillId="7" borderId="28" xfId="0" applyFont="1" applyFill="1" applyBorder="1" applyAlignment="1">
      <alignment horizontal="center" vertical="center"/>
    </xf>
    <xf numFmtId="0" fontId="2" fillId="7" borderId="29" xfId="0" applyFont="1" applyFill="1" applyBorder="1" applyAlignment="1">
      <alignment horizontal="center" vertical="center" textRotation="90"/>
    </xf>
    <xf numFmtId="0" fontId="2" fillId="7" borderId="30" xfId="0" applyFont="1" applyFill="1" applyBorder="1" applyAlignment="1">
      <alignment horizontal="center" vertical="center" textRotation="90"/>
    </xf>
    <xf numFmtId="0" fontId="2" fillId="7" borderId="31" xfId="0" applyFont="1" applyFill="1" applyBorder="1" applyAlignment="1">
      <alignment horizontal="center" vertical="center" textRotation="90"/>
    </xf>
    <xf numFmtId="49" fontId="2" fillId="7" borderId="32" xfId="0" applyNumberFormat="1" applyFont="1" applyFill="1" applyBorder="1" applyAlignment="1">
      <alignment horizontal="center" vertical="center"/>
    </xf>
    <xf numFmtId="49" fontId="2" fillId="7" borderId="16" xfId="0" applyNumberFormat="1" applyFont="1" applyFill="1" applyBorder="1" applyAlignment="1">
      <alignment horizontal="center" vertical="center"/>
    </xf>
    <xf numFmtId="49" fontId="2" fillId="7" borderId="33" xfId="0" applyNumberFormat="1" applyFont="1" applyFill="1" applyBorder="1" applyAlignment="1">
      <alignment horizontal="center" vertical="center"/>
    </xf>
    <xf numFmtId="49" fontId="2" fillId="7" borderId="34" xfId="0" applyNumberFormat="1" applyFont="1" applyFill="1" applyBorder="1" applyAlignment="1">
      <alignment horizontal="center" vertical="center"/>
    </xf>
    <xf numFmtId="49" fontId="2" fillId="7" borderId="0" xfId="0" applyNumberFormat="1" applyFont="1" applyFill="1" applyAlignment="1">
      <alignment horizontal="center" vertical="center"/>
    </xf>
    <xf numFmtId="49" fontId="2" fillId="7" borderId="35" xfId="0" applyNumberFormat="1" applyFont="1" applyFill="1" applyBorder="1" applyAlignment="1">
      <alignment horizontal="center" vertical="center"/>
    </xf>
    <xf numFmtId="49" fontId="2" fillId="7" borderId="36" xfId="0" applyNumberFormat="1" applyFont="1" applyFill="1" applyBorder="1" applyAlignment="1">
      <alignment horizontal="center" vertical="center"/>
    </xf>
    <xf numFmtId="49" fontId="2" fillId="7" borderId="17" xfId="0" applyNumberFormat="1" applyFont="1" applyFill="1" applyBorder="1" applyAlignment="1">
      <alignment horizontal="center" vertical="center"/>
    </xf>
    <xf numFmtId="49" fontId="2" fillId="7" borderId="37" xfId="0" applyNumberFormat="1" applyFont="1" applyFill="1" applyBorder="1" applyAlignment="1">
      <alignment horizontal="center" vertical="center"/>
    </xf>
    <xf numFmtId="0" fontId="2" fillId="7" borderId="32"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33" xfId="0" applyFont="1" applyFill="1" applyBorder="1" applyAlignment="1">
      <alignment horizontal="center" vertical="center"/>
    </xf>
    <xf numFmtId="0" fontId="2" fillId="7" borderId="34" xfId="0" applyFont="1" applyFill="1" applyBorder="1" applyAlignment="1">
      <alignment horizontal="center" vertical="center"/>
    </xf>
    <xf numFmtId="0" fontId="2" fillId="7" borderId="0" xfId="0" applyFont="1" applyFill="1" applyAlignment="1">
      <alignment horizontal="center" vertical="center"/>
    </xf>
    <xf numFmtId="0" fontId="2" fillId="7" borderId="35"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37" xfId="0" applyFont="1" applyFill="1" applyBorder="1" applyAlignment="1">
      <alignment horizontal="center" vertical="center"/>
    </xf>
    <xf numFmtId="0" fontId="2" fillId="7" borderId="33" xfId="0" applyFont="1" applyFill="1" applyBorder="1" applyAlignment="1">
      <alignment horizontal="center" vertical="center" textRotation="90" wrapText="1"/>
    </xf>
    <xf numFmtId="0" fontId="2" fillId="7" borderId="35" xfId="0" applyFont="1" applyFill="1" applyBorder="1" applyAlignment="1">
      <alignment horizontal="center" vertical="center" textRotation="90" wrapText="1"/>
    </xf>
    <xf numFmtId="0" fontId="2" fillId="7" borderId="37" xfId="0" applyFont="1" applyFill="1" applyBorder="1" applyAlignment="1">
      <alignment horizontal="center" vertical="center" textRotation="90"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189" fontId="3" fillId="0" borderId="0" xfId="0" applyNumberFormat="1"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12" fillId="0" borderId="17" xfId="0" applyFont="1" applyBorder="1" applyAlignment="1">
      <alignment horizontal="center" vertical="center"/>
    </xf>
    <xf numFmtId="2" fontId="2" fillId="7" borderId="29" xfId="0" applyNumberFormat="1" applyFont="1" applyFill="1" applyBorder="1" applyAlignment="1">
      <alignment horizontal="center" vertical="center" textRotation="90" wrapText="1"/>
    </xf>
    <xf numFmtId="2" fontId="2" fillId="7" borderId="30" xfId="0" applyNumberFormat="1" applyFont="1" applyFill="1" applyBorder="1" applyAlignment="1">
      <alignment horizontal="center" vertical="center" textRotation="90" wrapText="1"/>
    </xf>
    <xf numFmtId="0" fontId="2" fillId="7" borderId="29" xfId="0" applyFont="1" applyFill="1" applyBorder="1" applyAlignment="1">
      <alignment horizontal="center" vertical="center" textRotation="90" wrapText="1"/>
    </xf>
    <xf numFmtId="0" fontId="2" fillId="7" borderId="30" xfId="0" applyFont="1" applyFill="1" applyBorder="1" applyAlignment="1">
      <alignment horizontal="center" vertical="center" textRotation="90" wrapText="1"/>
    </xf>
    <xf numFmtId="0" fontId="2" fillId="0" borderId="9" xfId="0" applyFont="1" applyBorder="1" applyAlignment="1">
      <alignment horizontal="center" vertical="center" wrapText="1"/>
    </xf>
    <xf numFmtId="0" fontId="2" fillId="0" borderId="66" xfId="0" applyFont="1" applyBorder="1" applyAlignment="1">
      <alignment horizontal="center" vertical="center" wrapText="1"/>
    </xf>
    <xf numFmtId="49" fontId="2" fillId="0" borderId="53"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2" fillId="0" borderId="82" xfId="0"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 xfId="0" applyFont="1" applyBorder="1" applyAlignment="1">
      <alignment horizontal="left" vertical="center"/>
    </xf>
    <xf numFmtId="0" fontId="2" fillId="0" borderId="56" xfId="0" applyFont="1" applyBorder="1" applyAlignment="1">
      <alignment horizontal="left" vertical="center"/>
    </xf>
    <xf numFmtId="0" fontId="2" fillId="0" borderId="81" xfId="0" applyFont="1" applyBorder="1" applyAlignment="1">
      <alignment horizontal="left" vertical="center"/>
    </xf>
    <xf numFmtId="0" fontId="6" fillId="7" borderId="38" xfId="0" applyFont="1" applyFill="1" applyBorder="1" applyAlignment="1">
      <alignment horizontal="center" vertical="center" textRotation="90"/>
    </xf>
    <xf numFmtId="0" fontId="6" fillId="7" borderId="46" xfId="0" applyFont="1" applyFill="1" applyBorder="1" applyAlignment="1">
      <alignment horizontal="center" vertical="center" textRotation="90"/>
    </xf>
    <xf numFmtId="0" fontId="2" fillId="7" borderId="1" xfId="0" applyFont="1" applyFill="1" applyBorder="1" applyAlignment="1">
      <alignment horizontal="center" vertical="center" textRotation="90"/>
    </xf>
    <xf numFmtId="0" fontId="2" fillId="7" borderId="1" xfId="0" applyFont="1" applyFill="1" applyBorder="1" applyAlignment="1">
      <alignment horizontal="center" vertical="center"/>
    </xf>
    <xf numFmtId="0" fontId="2" fillId="0" borderId="29" xfId="0" applyFont="1" applyBorder="1" applyAlignment="1">
      <alignment horizontal="center" vertical="center" textRotation="90"/>
    </xf>
    <xf numFmtId="0" fontId="2" fillId="0" borderId="31" xfId="0" applyFont="1" applyBorder="1" applyAlignment="1">
      <alignment horizontal="center" vertical="center" textRotation="90"/>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30" xfId="0" applyFont="1" applyBorder="1" applyAlignment="1">
      <alignment horizontal="center" vertical="center" textRotation="90"/>
    </xf>
    <xf numFmtId="15" fontId="19" fillId="0" borderId="29" xfId="0" applyNumberFormat="1" applyFont="1" applyBorder="1" applyAlignment="1">
      <alignment horizontal="center" vertical="center" textRotation="90"/>
    </xf>
    <xf numFmtId="0" fontId="19" fillId="0" borderId="31" xfId="0" applyFont="1" applyBorder="1" applyAlignment="1">
      <alignment horizontal="center" vertical="center" textRotation="90"/>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5" xfId="0" applyFont="1" applyFill="1" applyBorder="1" applyAlignment="1">
      <alignment horizontal="center" vertical="center"/>
    </xf>
    <xf numFmtId="2" fontId="2" fillId="0" borderId="27" xfId="0" applyNumberFormat="1" applyFont="1" applyBorder="1" applyAlignment="1">
      <alignment horizontal="center" vertical="center"/>
    </xf>
    <xf numFmtId="2" fontId="2" fillId="0" borderId="28" xfId="0" applyNumberFormat="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7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61" xfId="0" applyFont="1" applyBorder="1" applyAlignment="1">
      <alignment horizontal="center" vertical="center"/>
    </xf>
    <xf numFmtId="0" fontId="2" fillId="0" borderId="67"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4" fillId="0" borderId="46" xfId="0" applyFont="1" applyBorder="1" applyAlignment="1">
      <alignment horizontal="center" vertical="center" textRotation="90"/>
    </xf>
    <xf numFmtId="0" fontId="4" fillId="0" borderId="57" xfId="0" applyFont="1" applyBorder="1" applyAlignment="1">
      <alignment horizontal="center" vertical="center" textRotation="90"/>
    </xf>
    <xf numFmtId="0" fontId="4" fillId="0" borderId="62" xfId="0" applyFont="1" applyBorder="1" applyAlignment="1">
      <alignment horizontal="center" vertical="center" textRotation="90"/>
    </xf>
    <xf numFmtId="0" fontId="2" fillId="0" borderId="33" xfId="0" applyFont="1" applyBorder="1" applyAlignment="1">
      <alignment horizontal="center" vertical="center" textRotation="90"/>
    </xf>
    <xf numFmtId="0" fontId="2" fillId="0" borderId="35" xfId="0" applyFont="1" applyBorder="1" applyAlignment="1">
      <alignment horizontal="center" vertical="center" textRotation="90"/>
    </xf>
    <xf numFmtId="0" fontId="2" fillId="0" borderId="3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2" fillId="3" borderId="38" xfId="0" applyFont="1" applyFill="1" applyBorder="1" applyAlignment="1">
      <alignment horizontal="center" vertical="center"/>
    </xf>
    <xf numFmtId="0" fontId="2" fillId="3" borderId="40" xfId="0" applyFont="1" applyFill="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4" fillId="0" borderId="5"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47" xfId="0" applyFont="1" applyBorder="1" applyAlignment="1">
      <alignment horizontal="center" vertical="center" textRotation="90" wrapText="1"/>
    </xf>
    <xf numFmtId="0" fontId="4" fillId="0" borderId="65" xfId="0" applyFont="1" applyBorder="1" applyAlignment="1">
      <alignment horizontal="center" vertical="center" textRotation="90" wrapText="1"/>
    </xf>
    <xf numFmtId="0" fontId="4" fillId="0" borderId="66" xfId="0" applyFont="1" applyBorder="1" applyAlignment="1">
      <alignment horizontal="center" vertical="center" textRotation="90" wrapText="1"/>
    </xf>
    <xf numFmtId="0" fontId="2" fillId="0" borderId="32" xfId="0" applyFont="1" applyBorder="1" applyAlignment="1">
      <alignment horizontal="left" vertical="center"/>
    </xf>
    <xf numFmtId="0" fontId="2" fillId="0" borderId="16" xfId="0" applyFont="1" applyBorder="1" applyAlignment="1">
      <alignment horizontal="left" vertical="center"/>
    </xf>
    <xf numFmtId="0" fontId="2" fillId="2" borderId="16" xfId="0" applyFont="1" applyFill="1" applyBorder="1" applyAlignment="1">
      <alignment horizontal="center" vertical="center"/>
    </xf>
    <xf numFmtId="0" fontId="2" fillId="2" borderId="33" xfId="0" applyFont="1" applyFill="1" applyBorder="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26" xfId="0" applyFont="1" applyBorder="1" applyAlignment="1">
      <alignment horizontal="center"/>
    </xf>
    <xf numFmtId="0" fontId="4" fillId="0" borderId="28" xfId="0" applyFont="1" applyBorder="1" applyAlignment="1">
      <alignment horizontal="center"/>
    </xf>
    <xf numFmtId="0" fontId="2" fillId="3" borderId="32" xfId="0" applyFont="1" applyFill="1" applyBorder="1" applyAlignment="1">
      <alignment horizontal="center" vertical="top" wrapText="1"/>
    </xf>
    <xf numFmtId="0" fontId="2" fillId="3" borderId="16" xfId="0" applyFont="1" applyFill="1" applyBorder="1" applyAlignment="1">
      <alignment horizontal="center" vertical="top"/>
    </xf>
    <xf numFmtId="0" fontId="2" fillId="3" borderId="33" xfId="0" applyFont="1" applyFill="1" applyBorder="1" applyAlignment="1">
      <alignment horizontal="center" vertical="top"/>
    </xf>
    <xf numFmtId="0" fontId="2" fillId="3" borderId="34" xfId="0" applyFont="1" applyFill="1" applyBorder="1" applyAlignment="1">
      <alignment horizontal="center" vertical="top"/>
    </xf>
    <xf numFmtId="0" fontId="2" fillId="3" borderId="0" xfId="0" applyFont="1" applyFill="1" applyAlignment="1">
      <alignment horizontal="center" vertical="top"/>
    </xf>
    <xf numFmtId="0" fontId="2" fillId="3" borderId="35" xfId="0" applyFont="1" applyFill="1" applyBorder="1" applyAlignment="1">
      <alignment horizontal="center" vertical="top"/>
    </xf>
    <xf numFmtId="0" fontId="2" fillId="3" borderId="36" xfId="0" applyFont="1" applyFill="1" applyBorder="1" applyAlignment="1">
      <alignment horizontal="center" vertical="top"/>
    </xf>
    <xf numFmtId="0" fontId="2" fillId="3" borderId="17" xfId="0" applyFont="1" applyFill="1" applyBorder="1" applyAlignment="1">
      <alignment horizontal="center" vertical="top"/>
    </xf>
    <xf numFmtId="0" fontId="2" fillId="3" borderId="37" xfId="0" applyFont="1" applyFill="1" applyBorder="1" applyAlignment="1">
      <alignment horizontal="center" vertical="top"/>
    </xf>
    <xf numFmtId="0" fontId="2" fillId="3" borderId="32" xfId="0" applyFont="1" applyFill="1" applyBorder="1" applyAlignment="1">
      <alignment horizontal="center" vertical="top"/>
    </xf>
    <xf numFmtId="0" fontId="2" fillId="3" borderId="29" xfId="0" applyFont="1" applyFill="1" applyBorder="1" applyAlignment="1">
      <alignment horizontal="center" vertical="top"/>
    </xf>
    <xf numFmtId="0" fontId="2" fillId="3" borderId="30" xfId="0" applyFont="1" applyFill="1" applyBorder="1" applyAlignment="1">
      <alignment horizontal="center" vertical="top"/>
    </xf>
    <xf numFmtId="0" fontId="2" fillId="3" borderId="31" xfId="0" applyFont="1" applyFill="1" applyBorder="1" applyAlignment="1">
      <alignment horizontal="center" vertical="top"/>
    </xf>
    <xf numFmtId="0" fontId="1" fillId="0" borderId="0" xfId="0" applyFont="1" applyAlignment="1">
      <alignment horizontal="left" vertical="center"/>
    </xf>
  </cellXfs>
  <cellStyles count="6">
    <cellStyle name="Hyperlink" xfId="5" builtinId="8"/>
    <cellStyle name="Normal 2" xfId="2" xr:uid="{00000000-0005-0000-0000-000001000000}"/>
    <cellStyle name="Normal 2 2" xfId="1" xr:uid="{00000000-0005-0000-0000-000002000000}"/>
    <cellStyle name="ปกติ" xfId="0" builtinId="0"/>
    <cellStyle name="ปกติ 2" xfId="3" xr:uid="{00000000-0005-0000-0000-000003000000}"/>
    <cellStyle name="ปกติ 6" xfId="4" xr:uid="{00000000-0005-0000-0000-000004000000}"/>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colors>
    <mruColors>
      <color rgb="FFFFDDEE"/>
      <color rgb="FFDFE4FD"/>
      <color rgb="FFC8D1FC"/>
      <color rgb="FFFCC4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raimpat-my.sharepoint.com/:w:/g/personal/tppt_nrp_all_tup_ac_th/EXRjsI8B2yJPglnntvEeKN8BjRAaQ_AG7oqOIGK9Ea4hWA?e=MmtEBw"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91887</xdr:colOff>
      <xdr:row>0</xdr:row>
      <xdr:rowOff>0</xdr:rowOff>
    </xdr:from>
    <xdr:to>
      <xdr:col>17</xdr:col>
      <xdr:colOff>203371</xdr:colOff>
      <xdr:row>4</xdr:row>
      <xdr:rowOff>0</xdr:rowOff>
    </xdr:to>
    <xdr:pic>
      <xdr:nvPicPr>
        <xdr:cNvPr id="3" name="รูปภาพ 2">
          <a:extLst>
            <a:ext uri="{FF2B5EF4-FFF2-40B4-BE49-F238E27FC236}">
              <a16:creationId xmlns:a16="http://schemas.microsoft.com/office/drawing/2014/main" id="{F964052A-542F-47BE-9E47-77B80DB9D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2887" y="0"/>
          <a:ext cx="987784" cy="990600"/>
        </a:xfrm>
        <a:prstGeom prst="rect">
          <a:avLst/>
        </a:prstGeom>
      </xdr:spPr>
    </xdr:pic>
    <xdr:clientData/>
  </xdr:twoCellAnchor>
  <xdr:twoCellAnchor>
    <xdr:from>
      <xdr:col>11</xdr:col>
      <xdr:colOff>22412</xdr:colOff>
      <xdr:row>39</xdr:row>
      <xdr:rowOff>29883</xdr:rowOff>
    </xdr:from>
    <xdr:to>
      <xdr:col>19</xdr:col>
      <xdr:colOff>254001</xdr:colOff>
      <xdr:row>40</xdr:row>
      <xdr:rowOff>44824</xdr:rowOff>
    </xdr:to>
    <xdr:sp macro="" textlink="">
      <xdr:nvSpPr>
        <xdr:cNvPr id="8" name="กล่องข้อความ 7">
          <a:extLst>
            <a:ext uri="{FF2B5EF4-FFF2-40B4-BE49-F238E27FC236}">
              <a16:creationId xmlns:a16="http://schemas.microsoft.com/office/drawing/2014/main" id="{186C652B-F577-4874-8BA9-9F667445E22A}"/>
            </a:ext>
          </a:extLst>
        </xdr:cNvPr>
        <xdr:cNvSpPr txBox="1"/>
      </xdr:nvSpPr>
      <xdr:spPr>
        <a:xfrm>
          <a:off x="2353236" y="9644530"/>
          <a:ext cx="2271059" cy="306294"/>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2000" b="1">
              <a:latin typeface="TH SarabunPSK" panose="020B0500040200020003" pitchFamily="34" charset="-34"/>
              <a:cs typeface="TH SarabunPSK" panose="020B0500040200020003" pitchFamily="34" charset="-34"/>
            </a:rPr>
            <a:t>การอนุมัติผลการประเมิน</a:t>
          </a:r>
        </a:p>
      </xdr:txBody>
    </xdr:sp>
    <xdr:clientData/>
  </xdr:twoCellAnchor>
  <xdr:twoCellAnchor>
    <xdr:from>
      <xdr:col>11</xdr:col>
      <xdr:colOff>22412</xdr:colOff>
      <xdr:row>52</xdr:row>
      <xdr:rowOff>156883</xdr:rowOff>
    </xdr:from>
    <xdr:to>
      <xdr:col>19</xdr:col>
      <xdr:colOff>254001</xdr:colOff>
      <xdr:row>53</xdr:row>
      <xdr:rowOff>171824</xdr:rowOff>
    </xdr:to>
    <xdr:sp macro="" textlink="">
      <xdr:nvSpPr>
        <xdr:cNvPr id="4" name="กล่องข้อความ 3">
          <a:extLst>
            <a:ext uri="{FF2B5EF4-FFF2-40B4-BE49-F238E27FC236}">
              <a16:creationId xmlns:a16="http://schemas.microsoft.com/office/drawing/2014/main" id="{945F5601-D4CC-49B3-95A8-8979FC752209}"/>
            </a:ext>
          </a:extLst>
        </xdr:cNvPr>
        <xdr:cNvSpPr txBox="1"/>
      </xdr:nvSpPr>
      <xdr:spPr>
        <a:xfrm>
          <a:off x="2353236" y="13559118"/>
          <a:ext cx="2271059" cy="306294"/>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h-TH" sz="2000" b="1">
              <a:latin typeface="TH SarabunPSK" panose="020B0500040200020003" pitchFamily="34" charset="-34"/>
              <a:cs typeface="TH SarabunPSK" panose="020B0500040200020003" pitchFamily="34" charset="-34"/>
            </a:rPr>
            <a:t>เรียนเสนอเพื่อพิจารณา</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68</xdr:col>
      <xdr:colOff>85272</xdr:colOff>
      <xdr:row>35</xdr:row>
      <xdr:rowOff>42635</xdr:rowOff>
    </xdr:from>
    <xdr:to>
      <xdr:col>69</xdr:col>
      <xdr:colOff>107949</xdr:colOff>
      <xdr:row>36</xdr:row>
      <xdr:rowOff>163284</xdr:rowOff>
    </xdr:to>
    <xdr:pic>
      <xdr:nvPicPr>
        <xdr:cNvPr id="4" name="รูปภาพ 3">
          <a:hlinkClick xmlns:r="http://schemas.openxmlformats.org/officeDocument/2006/relationships" r:id="rId1"/>
          <a:extLst>
            <a:ext uri="{FF2B5EF4-FFF2-40B4-BE49-F238E27FC236}">
              <a16:creationId xmlns:a16="http://schemas.microsoft.com/office/drawing/2014/main" id="{7DBB4DD3-6B6D-488F-A25B-B16109BA43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990129" y="6710135"/>
          <a:ext cx="312963" cy="311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OneDrive%20-%20TriamUdomSuksa%20Pattanakarn%20School\&#3611;&#3614;.5\&#3619;&#3634;&#3618;&#3594;&#3639;&#3656;&#3629;&#3609;&#3633;&#3585;&#3648;&#3619;&#3637;&#3618;&#3609;(&#3588;&#3636;&#3623;&#3619;&#3637;)2.xlsx" TargetMode="External"/><Relationship Id="rId1" Type="http://schemas.openxmlformats.org/officeDocument/2006/relationships/externalLinkPath" Target="&#3619;&#3634;&#3618;&#3594;&#3639;&#3656;&#3629;&#3609;&#3633;&#3585;&#3648;&#3619;&#3637;&#3618;&#3609;(&#3588;&#3636;&#3623;&#3619;&#363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รายชื่อ Sgs"/>
      <sheetName val="ครู"/>
      <sheetName val="สูตร"/>
    </sheetNames>
    <sheetDataSet>
      <sheetData sheetId="0"/>
      <sheetData sheetId="1">
        <row r="1">
          <cell r="E1" t="str">
            <v>ชื่อ - สกุล</v>
          </cell>
          <cell r="F1" t="str">
            <v>ตำแหน่ง</v>
          </cell>
        </row>
        <row r="2">
          <cell r="E2" t="str">
            <v>นางสาวกาญจนา เดชสม</v>
          </cell>
          <cell r="F2" t="str">
            <v>ผู้อำนวยการสถานศึกษา</v>
          </cell>
          <cell r="G2" t="str">
            <v>นางสาวกาญจนา เดชสม</v>
          </cell>
        </row>
        <row r="3">
          <cell r="E3" t="str">
            <v>นางสาวสุมาลี สุขสวัสดิ์</v>
          </cell>
          <cell r="F3" t="str">
            <v>รองผู้อำนวยการฝ่ายวิชาการ</v>
          </cell>
          <cell r="G3" t="str">
            <v>นางสาวสุมาลี สุขสวัสดิ์</v>
          </cell>
        </row>
        <row r="4">
          <cell r="E4" t="str">
            <v>นางประณีต หมวดจันทร์</v>
          </cell>
          <cell r="F4" t="str">
            <v>งานวัดผลประเมินผล</v>
          </cell>
          <cell r="G4" t="str">
            <v>นางประณีต หมวดจันทร์</v>
          </cell>
        </row>
        <row r="5">
          <cell r="E5" t="str">
            <v>นางเตือนใจ นุ่นเอียด</v>
          </cell>
          <cell r="F5" t="str">
            <v>&lt; หัวหน้ากลุ่มสาระการเรียนรู้ภาษาไทย</v>
          </cell>
          <cell r="G5" t="str">
            <v>นางเตือนใจ นุ่นเอียด</v>
          </cell>
        </row>
        <row r="6">
          <cell r="E6" t="str">
            <v>นางหฤทัย กาแก้ว</v>
          </cell>
          <cell r="F6" t="str">
            <v>&lt; หัวหน้ากลุ่มสาระการเรียนรู้คณิตศาสตร์</v>
          </cell>
          <cell r="G6" t="str">
            <v>นางหฤทัย กาแก้ว</v>
          </cell>
        </row>
        <row r="7">
          <cell r="E7" t="str">
            <v>นางสาวพัศยา สันสน</v>
          </cell>
          <cell r="F7" t="str">
            <v>&lt; หัวหน้ากลุ่มสาระการเรียนรู้วิทยาศาสตร์ และเทคโนโลยี</v>
          </cell>
          <cell r="G7" t="str">
            <v>นางสาวพัศยา สันสน</v>
          </cell>
        </row>
        <row r="8">
          <cell r="E8" t="str">
            <v>นางสาววารุณี บุญประสงค์</v>
          </cell>
          <cell r="F8" t="str">
            <v>&lt; หัวหน้ากลุ่มสาระการเรียนรู้สังคมศึกษา ศาสนา และวัฒนธรรม</v>
          </cell>
          <cell r="G8" t="str">
            <v>นางสาววารุณี บุญประสงค์</v>
          </cell>
        </row>
        <row r="9">
          <cell r="E9" t="str">
            <v>นายวีรพัฒน์ ทองเลี่ยมนาค</v>
          </cell>
          <cell r="F9" t="str">
            <v>&lt; หัวหน้ากลุ่มสาระการเรียนรู้สุขศึกษา และพลศึกษา</v>
          </cell>
          <cell r="G9" t="str">
            <v>นายวีรพัฒน์ ทองเลี่ยมนาค</v>
          </cell>
        </row>
        <row r="10">
          <cell r="E10" t="str">
            <v>นางวิภารัตน์ ลักษโณสุรางค์</v>
          </cell>
          <cell r="F10" t="str">
            <v>&lt; หัวหน้ากลุ่มสาระการเรียนรู้ศิลปะ</v>
          </cell>
          <cell r="G10" t="str">
            <v>นางวิภารัตน์ ลักษโณสุรางค์</v>
          </cell>
        </row>
        <row r="11">
          <cell r="E11" t="str">
            <v>นายโสภณ อินทร์ภักดี</v>
          </cell>
          <cell r="F11" t="str">
            <v>&lt; หัวหน้ากลุ่มสาระการเรียนรู้การงานอาชีพ</v>
          </cell>
          <cell r="G11" t="str">
            <v>นายโสภณ อินทร์ภักดี</v>
          </cell>
        </row>
        <row r="12">
          <cell r="E12" t="str">
            <v>นางสาวขนิษฐา อักษรเนียม</v>
          </cell>
          <cell r="F12" t="str">
            <v>&lt; หัวหน้ากลุ่มสาระการเรียนรู้ภาษาต่างประเทศ</v>
          </cell>
          <cell r="G12" t="str">
            <v>นางสาวขนิษฐา อักษรเนียม</v>
          </cell>
        </row>
        <row r="13">
          <cell r="E13" t="str">
            <v>นายธีรยุทธ อินเรน</v>
          </cell>
          <cell r="F13" t="str">
            <v>&lt; หัวหน้างานกิจกรรมพัฒนาผู้เรียน</v>
          </cell>
          <cell r="G13" t="str">
            <v>นายธีรยุทธ อินเรน</v>
          </cell>
        </row>
        <row r="14">
          <cell r="D14" t="str">
            <v>ม.1/11</v>
          </cell>
          <cell r="E14" t="str">
            <v>นางกนิษฐา เพชรย้อย</v>
          </cell>
        </row>
        <row r="15">
          <cell r="D15" t="str">
            <v>ม.1/12</v>
          </cell>
          <cell r="E15" t="str">
            <v>นางสาวสุดฤทัย อ่อนประเสริฐ</v>
          </cell>
        </row>
        <row r="16">
          <cell r="D16" t="str">
            <v>ม.1/13</v>
          </cell>
        </row>
        <row r="17">
          <cell r="D17" t="str">
            <v>ม.1/21</v>
          </cell>
          <cell r="E17" t="str">
            <v>นายเอิบ อักษรทอง</v>
          </cell>
        </row>
        <row r="18">
          <cell r="D18" t="str">
            <v>ม.1/22</v>
          </cell>
          <cell r="E18" t="str">
            <v>นางณัฐกานต์ ศรีทวี</v>
          </cell>
        </row>
        <row r="19">
          <cell r="D19" t="str">
            <v>ม.1/23</v>
          </cell>
        </row>
        <row r="20">
          <cell r="D20" t="str">
            <v>ม.1/31</v>
          </cell>
          <cell r="E20" t="str">
            <v>นางสาวณพิชญา ขุนทอง</v>
          </cell>
        </row>
        <row r="21">
          <cell r="D21" t="str">
            <v>ม.1/32</v>
          </cell>
          <cell r="E21" t="str">
            <v>นายกรวิทย์ ชูดวง</v>
          </cell>
        </row>
        <row r="22">
          <cell r="D22" t="str">
            <v>ม.1/33</v>
          </cell>
        </row>
        <row r="23">
          <cell r="D23" t="str">
            <v>ม.1/41</v>
          </cell>
          <cell r="E23" t="str">
            <v>นางเนาวรัตน์ ขุนทอง</v>
          </cell>
        </row>
        <row r="24">
          <cell r="D24" t="str">
            <v>ม.1/42</v>
          </cell>
          <cell r="E24" t="str">
            <v>นางสาวลลิตวดี ชูดำ</v>
          </cell>
        </row>
        <row r="25">
          <cell r="D25" t="str">
            <v>ม.1/43</v>
          </cell>
        </row>
        <row r="26">
          <cell r="D26" t="str">
            <v>ม.1/51</v>
          </cell>
          <cell r="E26" t="str">
            <v>นางศรีอรุณ หงษ์ษา</v>
          </cell>
        </row>
        <row r="27">
          <cell r="D27" t="str">
            <v>ม.1/52</v>
          </cell>
          <cell r="E27" t="str">
            <v>นางสาวจิราภรณ์  เกื้อเส้ง</v>
          </cell>
        </row>
        <row r="28">
          <cell r="D28" t="str">
            <v>ม.1/53</v>
          </cell>
        </row>
        <row r="29">
          <cell r="D29" t="str">
            <v>ม.1/61</v>
          </cell>
          <cell r="E29" t="str">
            <v>นางณาตยา  มโนทัศน์</v>
          </cell>
        </row>
        <row r="30">
          <cell r="D30" t="str">
            <v>ม.1/62</v>
          </cell>
          <cell r="E30" t="str">
            <v>นายพิรศักด์  อุปวิโรจน์</v>
          </cell>
        </row>
        <row r="31">
          <cell r="D31" t="str">
            <v>ม.1/63</v>
          </cell>
        </row>
        <row r="32">
          <cell r="D32" t="str">
            <v>ม.1/71</v>
          </cell>
        </row>
        <row r="33">
          <cell r="D33" t="str">
            <v>ม.1/72</v>
          </cell>
        </row>
        <row r="34">
          <cell r="D34" t="str">
            <v>ม.1/73</v>
          </cell>
        </row>
        <row r="35">
          <cell r="D35" t="str">
            <v>ม.1/81</v>
          </cell>
        </row>
        <row r="36">
          <cell r="D36" t="str">
            <v>ม.1/82</v>
          </cell>
        </row>
        <row r="37">
          <cell r="D37" t="str">
            <v>ม.1/83</v>
          </cell>
        </row>
        <row r="38">
          <cell r="D38" t="str">
            <v>ม.2/11</v>
          </cell>
          <cell r="E38" t="str">
            <v>นางสาวอรุณี ช่วยบำรุง</v>
          </cell>
        </row>
        <row r="39">
          <cell r="D39" t="str">
            <v>ม.2/12</v>
          </cell>
          <cell r="E39" t="str">
            <v>นางสาวณภัทร จันทร์รักษ์</v>
          </cell>
        </row>
        <row r="40">
          <cell r="D40" t="str">
            <v>ม.2/13</v>
          </cell>
        </row>
        <row r="41">
          <cell r="D41" t="str">
            <v>ม.2/21</v>
          </cell>
          <cell r="E41" t="str">
            <v>นางประณีต  หมวดจันทร์</v>
          </cell>
        </row>
        <row r="42">
          <cell r="D42" t="str">
            <v>ม.2/22</v>
          </cell>
          <cell r="E42" t="str">
            <v>นางณัฐชา คงเพชร</v>
          </cell>
        </row>
        <row r="43">
          <cell r="D43" t="str">
            <v>ม.2/23</v>
          </cell>
        </row>
        <row r="44">
          <cell r="D44" t="str">
            <v>ม.2/31</v>
          </cell>
          <cell r="E44" t="str">
            <v>นายสรณ์  นามสังข์</v>
          </cell>
        </row>
        <row r="45">
          <cell r="D45" t="str">
            <v>ม.2/32</v>
          </cell>
          <cell r="E45" t="str">
            <v>นางสาวราตรี  แก้งคง</v>
          </cell>
        </row>
        <row r="46">
          <cell r="D46" t="str">
            <v>ม.2/33</v>
          </cell>
        </row>
        <row r="47">
          <cell r="D47" t="str">
            <v>ม.2/41</v>
          </cell>
          <cell r="E47" t="str">
            <v>นางสาวกนกวรรณ  สุวรรณาคม</v>
          </cell>
        </row>
        <row r="48">
          <cell r="D48" t="str">
            <v>ม.2/42</v>
          </cell>
          <cell r="E48" t="str">
            <v>นายไกรวิทย์ สุขวิน</v>
          </cell>
        </row>
        <row r="49">
          <cell r="D49" t="str">
            <v>ม.2/43</v>
          </cell>
        </row>
        <row r="50">
          <cell r="D50" t="str">
            <v>ม.2/51</v>
          </cell>
          <cell r="E50" t="str">
            <v>นายทรงธรรม เพ็งอิน</v>
          </cell>
        </row>
        <row r="51">
          <cell r="D51" t="str">
            <v>ม.2/52</v>
          </cell>
          <cell r="E51" t="str">
            <v>นางสาวจุฑาทิพย์ ศรีสุบัติ</v>
          </cell>
        </row>
        <row r="52">
          <cell r="D52" t="str">
            <v>ม.2/53</v>
          </cell>
        </row>
        <row r="53">
          <cell r="D53" t="str">
            <v>ม.2/61</v>
          </cell>
          <cell r="E53" t="str">
            <v>นายชำนาญ  รอดเรืองฤทธิ์</v>
          </cell>
        </row>
        <row r="54">
          <cell r="D54" t="str">
            <v>ม.2/62</v>
          </cell>
          <cell r="E54" t="str">
            <v>นางเตือนใจ นุ่นเอียด</v>
          </cell>
        </row>
        <row r="55">
          <cell r="D55" t="str">
            <v>ม.2/63</v>
          </cell>
        </row>
        <row r="56">
          <cell r="D56" t="str">
            <v>ม.2/71</v>
          </cell>
          <cell r="E56" t="str">
            <v>นายวีรพัฒน์  ทองเลี่ยมนาค</v>
          </cell>
        </row>
        <row r="57">
          <cell r="D57" t="str">
            <v>ม.2/72</v>
          </cell>
          <cell r="E57" t="str">
            <v>นางสาววิลาวัลย์ ขุนศรี</v>
          </cell>
        </row>
        <row r="58">
          <cell r="D58" t="str">
            <v>ม.2/73</v>
          </cell>
        </row>
        <row r="59">
          <cell r="D59" t="str">
            <v>ม.2/81</v>
          </cell>
        </row>
        <row r="60">
          <cell r="D60" t="str">
            <v>ม.2/82</v>
          </cell>
        </row>
        <row r="61">
          <cell r="D61" t="str">
            <v>ม.2/83</v>
          </cell>
        </row>
        <row r="62">
          <cell r="D62" t="str">
            <v>ม.3/11</v>
          </cell>
          <cell r="E62" t="str">
            <v>นางสาวพรทิพย์ ฤทธิสุนทร</v>
          </cell>
        </row>
        <row r="63">
          <cell r="D63" t="str">
            <v>ม.3/12</v>
          </cell>
          <cell r="E63" t="str">
            <v>นายพิชาภพ  หวังนุรักษ์</v>
          </cell>
        </row>
        <row r="64">
          <cell r="D64" t="str">
            <v>ม.3/13</v>
          </cell>
        </row>
        <row r="65">
          <cell r="D65" t="str">
            <v>ม.3/21</v>
          </cell>
          <cell r="E65" t="str">
            <v>นายพัฒนพงศ์  ทองศรี</v>
          </cell>
        </row>
        <row r="66">
          <cell r="D66" t="str">
            <v>ม.3/22</v>
          </cell>
          <cell r="E66" t="str">
            <v>นางสมใจ  ศรีละมุล</v>
          </cell>
        </row>
        <row r="67">
          <cell r="D67" t="str">
            <v>ม.3/23</v>
          </cell>
        </row>
        <row r="68">
          <cell r="D68" t="str">
            <v>ม.3/31</v>
          </cell>
          <cell r="E68" t="str">
            <v>นางมณฑา  ฤทธิสุนทร</v>
          </cell>
        </row>
        <row r="69">
          <cell r="D69" t="str">
            <v>ม.3/32</v>
          </cell>
          <cell r="E69" t="str">
            <v>นางสาวณัฐธิดา เขียวทองจันทร์</v>
          </cell>
        </row>
        <row r="70">
          <cell r="D70" t="str">
            <v>ม.3/33</v>
          </cell>
        </row>
        <row r="71">
          <cell r="D71" t="str">
            <v>ม.3/41</v>
          </cell>
          <cell r="E71" t="str">
            <v>นายสุวิทย์ จันทร์ใหม่</v>
          </cell>
        </row>
        <row r="72">
          <cell r="D72" t="str">
            <v>ม.3/42</v>
          </cell>
          <cell r="E72" t="str">
            <v>นางสาวศิริภรณ์ ทองแป้น</v>
          </cell>
        </row>
        <row r="73">
          <cell r="D73" t="str">
            <v>ม.3/43</v>
          </cell>
        </row>
        <row r="74">
          <cell r="D74" t="str">
            <v>ม.3/51</v>
          </cell>
          <cell r="E74" t="str">
            <v>นายจิรยุทธ ขุนอักษร</v>
          </cell>
        </row>
        <row r="75">
          <cell r="D75" t="str">
            <v>ม.3/52</v>
          </cell>
          <cell r="E75" t="str">
            <v>นางจุดาลักษณ์ ศรีโยธา</v>
          </cell>
        </row>
        <row r="76">
          <cell r="D76" t="str">
            <v>ม.3/53</v>
          </cell>
        </row>
        <row r="77">
          <cell r="D77" t="str">
            <v>ม.3/61</v>
          </cell>
          <cell r="E77" t="str">
            <v>นางวิภารัตน์ ลักษโณสุรางค์</v>
          </cell>
        </row>
        <row r="78">
          <cell r="D78" t="str">
            <v>ม.3/62</v>
          </cell>
          <cell r="E78" t="str">
            <v>นางสาวนิศาชล สูบผอม</v>
          </cell>
        </row>
        <row r="79">
          <cell r="D79" t="str">
            <v>ม.3/63</v>
          </cell>
        </row>
        <row r="80">
          <cell r="D80" t="str">
            <v>ม.3/71</v>
          </cell>
          <cell r="E80" t="str">
            <v>นางสาวสิริพร สิทธิศิริ</v>
          </cell>
        </row>
        <row r="81">
          <cell r="D81" t="str">
            <v>ม.3/72</v>
          </cell>
          <cell r="E81" t="str">
            <v>นายนธิกรณ์ อาวุธเพชร</v>
          </cell>
        </row>
        <row r="82">
          <cell r="D82" t="str">
            <v>ม.3/73</v>
          </cell>
        </row>
        <row r="83">
          <cell r="D83" t="str">
            <v>ม.3/81</v>
          </cell>
        </row>
        <row r="84">
          <cell r="D84" t="str">
            <v>ม.3/82</v>
          </cell>
        </row>
        <row r="85">
          <cell r="D85" t="str">
            <v>ม.3/83</v>
          </cell>
        </row>
        <row r="86">
          <cell r="D86" t="str">
            <v>ม.4/11</v>
          </cell>
          <cell r="E86" t="str">
            <v>นางณัฐยา โชคพระสมบัติ</v>
          </cell>
        </row>
        <row r="87">
          <cell r="D87" t="str">
            <v>ม.4/12</v>
          </cell>
        </row>
        <row r="88">
          <cell r="D88" t="str">
            <v>ม.4/13</v>
          </cell>
        </row>
        <row r="89">
          <cell r="D89" t="str">
            <v>ม.4/21</v>
          </cell>
          <cell r="E89" t="str">
            <v>นางปวีณา ทรงเดชะ</v>
          </cell>
        </row>
        <row r="90">
          <cell r="D90" t="str">
            <v>ม.4/22</v>
          </cell>
          <cell r="E90" t="str">
            <v>นางสาวฐิติวรรณ ศรีวราพันธุ์</v>
          </cell>
        </row>
        <row r="91">
          <cell r="D91" t="str">
            <v>ม.4/23</v>
          </cell>
        </row>
        <row r="92">
          <cell r="D92" t="str">
            <v>ม.4/31</v>
          </cell>
          <cell r="E92" t="str">
            <v>นางรวิวรรณ เมืองสุวรรณ</v>
          </cell>
        </row>
        <row r="93">
          <cell r="D93" t="str">
            <v>ม.4/32</v>
          </cell>
        </row>
        <row r="94">
          <cell r="D94" t="str">
            <v>ม.4/33</v>
          </cell>
        </row>
        <row r="95">
          <cell r="D95" t="str">
            <v>ม.4/41</v>
          </cell>
          <cell r="E95" t="str">
            <v>นางสมฤดี แป้นจำรัส</v>
          </cell>
        </row>
        <row r="96">
          <cell r="D96" t="str">
            <v>ม.4/42</v>
          </cell>
        </row>
        <row r="97">
          <cell r="D97" t="str">
            <v>ม.4/43</v>
          </cell>
        </row>
        <row r="98">
          <cell r="D98" t="str">
            <v>ม.4/51</v>
          </cell>
          <cell r="E98" t="str">
            <v>นายอัมรินทร์ ทองยิ้ม</v>
          </cell>
        </row>
        <row r="99">
          <cell r="D99" t="str">
            <v>ม.4/52</v>
          </cell>
          <cell r="E99" t="str">
            <v>นางศุภวัลย์ พัฒนพงศ์</v>
          </cell>
        </row>
        <row r="100">
          <cell r="D100" t="str">
            <v>ม.4/53</v>
          </cell>
        </row>
        <row r="101">
          <cell r="D101" t="str">
            <v>ม.4/61</v>
          </cell>
          <cell r="E101" t="str">
            <v>นายธีรยุทธ อินเรน</v>
          </cell>
        </row>
        <row r="102">
          <cell r="D102" t="str">
            <v>ม.4/62</v>
          </cell>
        </row>
        <row r="103">
          <cell r="D103" t="str">
            <v>ม.4/63</v>
          </cell>
        </row>
        <row r="104">
          <cell r="D104" t="str">
            <v>ม.4/71</v>
          </cell>
        </row>
        <row r="105">
          <cell r="D105" t="str">
            <v>ม.4/72</v>
          </cell>
        </row>
        <row r="106">
          <cell r="D106" t="str">
            <v>ม.4/73</v>
          </cell>
        </row>
        <row r="107">
          <cell r="D107" t="str">
            <v>ม.5/11</v>
          </cell>
          <cell r="E107" t="str">
            <v>นางสาวพัศยา สันสน</v>
          </cell>
        </row>
        <row r="108">
          <cell r="D108" t="str">
            <v>ม.5/12</v>
          </cell>
        </row>
        <row r="109">
          <cell r="D109" t="str">
            <v>ม.5/13</v>
          </cell>
        </row>
        <row r="110">
          <cell r="D110" t="str">
            <v>ม.5/21</v>
          </cell>
          <cell r="E110" t="str">
            <v>นายจักรพันธ์ สุทธิยาภรณ์</v>
          </cell>
        </row>
        <row r="111">
          <cell r="D111" t="str">
            <v>ม.5/22</v>
          </cell>
        </row>
        <row r="112">
          <cell r="D112" t="str">
            <v>ม.5/23</v>
          </cell>
        </row>
        <row r="113">
          <cell r="D113" t="str">
            <v>ม.5/31</v>
          </cell>
          <cell r="E113" t="str">
            <v>นางสาวจตุพร สุขยัง</v>
          </cell>
        </row>
        <row r="114">
          <cell r="D114" t="str">
            <v>ม.5/32</v>
          </cell>
        </row>
        <row r="115">
          <cell r="D115" t="str">
            <v>ม.5/33</v>
          </cell>
        </row>
        <row r="116">
          <cell r="D116" t="str">
            <v>ม.5/41</v>
          </cell>
          <cell r="E116" t="str">
            <v>นางสาวจตุพร สุขยัง</v>
          </cell>
        </row>
        <row r="117">
          <cell r="D117" t="str">
            <v>ม.5/42</v>
          </cell>
        </row>
        <row r="118">
          <cell r="D118" t="str">
            <v>ม.5/43</v>
          </cell>
        </row>
        <row r="119">
          <cell r="D119" t="str">
            <v>ม.5/51</v>
          </cell>
          <cell r="E119" t="str">
            <v>นางสาวิกา แสงขาว</v>
          </cell>
        </row>
        <row r="120">
          <cell r="D120" t="str">
            <v>ม.5/52</v>
          </cell>
          <cell r="E120" t="str">
            <v>นางสาววารุณี บุญประสงค์</v>
          </cell>
        </row>
        <row r="121">
          <cell r="D121" t="str">
            <v>ม.5/53</v>
          </cell>
        </row>
        <row r="122">
          <cell r="D122" t="str">
            <v>ม.5/61</v>
          </cell>
        </row>
        <row r="123">
          <cell r="D123" t="str">
            <v>ม.5/62</v>
          </cell>
        </row>
        <row r="124">
          <cell r="D124" t="str">
            <v>ม.5/63</v>
          </cell>
        </row>
        <row r="125">
          <cell r="D125" t="str">
            <v>ม.5/71</v>
          </cell>
        </row>
        <row r="126">
          <cell r="D126" t="str">
            <v>ม.5/72</v>
          </cell>
        </row>
        <row r="127">
          <cell r="D127" t="str">
            <v>ม.5/73</v>
          </cell>
        </row>
        <row r="128">
          <cell r="D128" t="str">
            <v>ม.6/11</v>
          </cell>
          <cell r="E128" t="str">
            <v>นางหฤทัย กาแก้ว</v>
          </cell>
        </row>
        <row r="129">
          <cell r="D129" t="str">
            <v>ม.6/12</v>
          </cell>
        </row>
        <row r="130">
          <cell r="D130" t="str">
            <v>ม.6/13</v>
          </cell>
        </row>
        <row r="131">
          <cell r="D131" t="str">
            <v>ม.6/21</v>
          </cell>
          <cell r="E131" t="str">
            <v>นางธิดา บุญญานุวัตร</v>
          </cell>
        </row>
        <row r="132">
          <cell r="D132" t="str">
            <v>ม.6/22</v>
          </cell>
        </row>
        <row r="133">
          <cell r="D133" t="str">
            <v>ม.6/23</v>
          </cell>
        </row>
        <row r="134">
          <cell r="D134" t="str">
            <v>ม.6/31</v>
          </cell>
          <cell r="E134" t="str">
            <v>นายนฤพันธ์ ปานภักดี</v>
          </cell>
        </row>
        <row r="135">
          <cell r="D135" t="str">
            <v>ม.6/32</v>
          </cell>
        </row>
        <row r="136">
          <cell r="D136" t="str">
            <v>ม.6/33</v>
          </cell>
        </row>
        <row r="137">
          <cell r="D137" t="str">
            <v>ม.6/41</v>
          </cell>
          <cell r="E137" t="str">
            <v>นางสาวขนิษฐา อักษรเนียม</v>
          </cell>
        </row>
        <row r="138">
          <cell r="D138" t="str">
            <v>ม.6/42</v>
          </cell>
        </row>
        <row r="139">
          <cell r="D139" t="str">
            <v>ม.6/43</v>
          </cell>
        </row>
        <row r="140">
          <cell r="D140" t="str">
            <v>ม.6/51</v>
          </cell>
          <cell r="E140" t="str">
            <v>นางสาวสวรรค์ ฤทธิศักดิ์</v>
          </cell>
        </row>
        <row r="141">
          <cell r="D141" t="str">
            <v>ม.6/52</v>
          </cell>
        </row>
        <row r="142">
          <cell r="D142" t="str">
            <v>ม.6/53</v>
          </cell>
        </row>
        <row r="143">
          <cell r="D143" t="str">
            <v>ม.6/61</v>
          </cell>
        </row>
        <row r="144">
          <cell r="D144" t="str">
            <v>ม.6/62</v>
          </cell>
        </row>
        <row r="145">
          <cell r="D145" t="str">
            <v>ม.6/63</v>
          </cell>
        </row>
        <row r="146">
          <cell r="D146" t="str">
            <v>ม.6/71</v>
          </cell>
        </row>
        <row r="147">
          <cell r="D147" t="str">
            <v>ม.6/72</v>
          </cell>
        </row>
        <row r="148">
          <cell r="D148" t="str">
            <v>ม.6/73</v>
          </cell>
        </row>
      </sheetData>
      <sheetData sheetId="2">
        <row r="1">
          <cell r="C1" t="str">
            <v>ชั้น/ห้องเลขที่</v>
          </cell>
          <cell r="D1" t="str">
            <v>สถานะนักเรียน</v>
          </cell>
          <cell r="E1" t="str">
            <v>เลขประจำตัว</v>
          </cell>
          <cell r="F1" t="str">
            <v>ชื่อ - สกุล</v>
          </cell>
        </row>
        <row r="2">
          <cell r="C2" t="str">
            <v>ม.1/11</v>
          </cell>
          <cell r="D2" t="str">
            <v>กำลังศึกษา</v>
          </cell>
          <cell r="E2" t="str">
            <v>20807</v>
          </cell>
          <cell r="F2" t="str">
            <v>เด็กชายกันต์  มะยงค์</v>
          </cell>
        </row>
        <row r="3">
          <cell r="C3" t="str">
            <v>ม.1/21</v>
          </cell>
          <cell r="D3" t="str">
            <v>กำลังศึกษา</v>
          </cell>
          <cell r="E3" t="str">
            <v>20842</v>
          </cell>
          <cell r="F3" t="str">
            <v>เด็กชายกมลเทพ  ทองหนูเอียด</v>
          </cell>
        </row>
        <row r="4">
          <cell r="C4" t="str">
            <v>ม.1/31</v>
          </cell>
          <cell r="D4" t="str">
            <v>กำลังศึกษา</v>
          </cell>
          <cell r="E4" t="str">
            <v>20881</v>
          </cell>
          <cell r="F4" t="str">
            <v>เด็กชายกชพล  ขุนไกร</v>
          </cell>
        </row>
        <row r="5">
          <cell r="C5" t="str">
            <v>ม.1/41</v>
          </cell>
          <cell r="D5" t="str">
            <v>กำลังศึกษา</v>
          </cell>
          <cell r="E5" t="str">
            <v>20921</v>
          </cell>
          <cell r="F5" t="str">
            <v>เด็กชายกฤษณพล  พานิช</v>
          </cell>
        </row>
        <row r="6">
          <cell r="C6" t="str">
            <v>ม.1/51</v>
          </cell>
          <cell r="D6" t="str">
            <v>กำลังศึกษา</v>
          </cell>
          <cell r="E6" t="str">
            <v>20960</v>
          </cell>
          <cell r="F6" t="str">
            <v>เด็กชายจิรภัทร  สุวรรณลิขิต</v>
          </cell>
        </row>
        <row r="7">
          <cell r="C7" t="str">
            <v>ม.1/61</v>
          </cell>
          <cell r="D7" t="str">
            <v>กำลังศึกษา</v>
          </cell>
          <cell r="E7" t="str">
            <v>21001</v>
          </cell>
          <cell r="F7" t="str">
            <v>เด็กชายกิตติศักดิ์  พิจิตร</v>
          </cell>
        </row>
        <row r="8">
          <cell r="C8" t="str">
            <v>ม.1/62</v>
          </cell>
          <cell r="D8" t="str">
            <v>กำลังศึกษา</v>
          </cell>
          <cell r="E8" t="str">
            <v>21002</v>
          </cell>
          <cell r="F8" t="str">
            <v>เด็กชายจิรวัฒน์  คันททาโร</v>
          </cell>
        </row>
        <row r="9">
          <cell r="C9" t="str">
            <v>ม.1/52</v>
          </cell>
          <cell r="D9" t="str">
            <v>กำลังศึกษา</v>
          </cell>
          <cell r="E9" t="str">
            <v>20961</v>
          </cell>
          <cell r="F9" t="str">
            <v>เด็กชายณัฐภูมิ  ธรรมเพชร</v>
          </cell>
        </row>
        <row r="10">
          <cell r="C10" t="str">
            <v>ม.1/42</v>
          </cell>
          <cell r="D10" t="str">
            <v>กำลังศึกษา</v>
          </cell>
          <cell r="E10" t="str">
            <v>20922</v>
          </cell>
          <cell r="F10" t="str">
            <v>เด็กชายกฤษดาพร  จุลพงค์</v>
          </cell>
        </row>
        <row r="11">
          <cell r="C11" t="str">
            <v>ม.1/32</v>
          </cell>
          <cell r="D11" t="str">
            <v>กำลังศึกษา</v>
          </cell>
          <cell r="E11" t="str">
            <v>20882</v>
          </cell>
          <cell r="F11" t="str">
            <v>เด็กชายกฤษดา  สุทธะสุริยะ</v>
          </cell>
        </row>
        <row r="12">
          <cell r="C12" t="str">
            <v>ม.1/22</v>
          </cell>
          <cell r="D12" t="str">
            <v>กำลังศึกษา</v>
          </cell>
          <cell r="E12" t="str">
            <v>20843</v>
          </cell>
          <cell r="F12" t="str">
            <v>เด็กชายกฤตธี  ยอดราช</v>
          </cell>
        </row>
        <row r="13">
          <cell r="C13" t="str">
            <v>ม.1/12</v>
          </cell>
          <cell r="D13" t="str">
            <v>กำลังศึกษา</v>
          </cell>
          <cell r="E13" t="str">
            <v>20810</v>
          </cell>
          <cell r="F13" t="str">
            <v>เด็กชายธิติกร  สภาพันธ์</v>
          </cell>
        </row>
        <row r="14">
          <cell r="C14" t="str">
            <v>ม.1/13</v>
          </cell>
          <cell r="D14" t="str">
            <v>กำลังศึกษา</v>
          </cell>
          <cell r="E14" t="str">
            <v>20811</v>
          </cell>
          <cell r="F14" t="str">
            <v>เด็กชายพชร  บุญรัตน์</v>
          </cell>
        </row>
        <row r="15">
          <cell r="C15" t="str">
            <v>ม.1/23</v>
          </cell>
          <cell r="D15" t="str">
            <v>กำลังศึกษา</v>
          </cell>
          <cell r="E15" t="str">
            <v>20844</v>
          </cell>
          <cell r="F15" t="str">
            <v>เด็กชายคมสันต์  สังข์ทอง</v>
          </cell>
        </row>
        <row r="16">
          <cell r="C16" t="str">
            <v>ม.1/33</v>
          </cell>
          <cell r="D16" t="str">
            <v>กำลังศึกษา</v>
          </cell>
          <cell r="E16" t="str">
            <v>20883</v>
          </cell>
          <cell r="F16" t="str">
            <v>เด็กชายชวกร  ศรีทวี</v>
          </cell>
        </row>
        <row r="17">
          <cell r="C17" t="str">
            <v>ม.1/43</v>
          </cell>
          <cell r="D17" t="str">
            <v>กำลังศึกษา</v>
          </cell>
          <cell r="E17" t="str">
            <v>20923</v>
          </cell>
          <cell r="F17" t="str">
            <v>เด็กชายกันต์ระพี  กลิ่นเขียว</v>
          </cell>
        </row>
        <row r="18">
          <cell r="C18" t="str">
            <v>ม.1/53</v>
          </cell>
          <cell r="D18" t="str">
            <v>กำลังศึกษา</v>
          </cell>
          <cell r="E18" t="str">
            <v>20962</v>
          </cell>
          <cell r="F18" t="str">
            <v>เด็กชายทฤฒมน  คงจันทร์</v>
          </cell>
        </row>
        <row r="19">
          <cell r="C19" t="str">
            <v>ม.1/63</v>
          </cell>
          <cell r="D19" t="str">
            <v>กำลังศึกษา</v>
          </cell>
          <cell r="E19" t="str">
            <v>21003</v>
          </cell>
          <cell r="F19" t="str">
            <v>เด็กชายชินกฤต  จันทร์ทิน</v>
          </cell>
        </row>
        <row r="20">
          <cell r="C20" t="str">
            <v>ม.1/64</v>
          </cell>
          <cell r="D20" t="str">
            <v>กำลังศึกษา</v>
          </cell>
          <cell r="E20" t="str">
            <v>21004</v>
          </cell>
          <cell r="F20" t="str">
            <v>เด็กชายชีวานนท์  ศิริกุล</v>
          </cell>
        </row>
        <row r="21">
          <cell r="C21" t="str">
            <v>ม.1/54</v>
          </cell>
          <cell r="D21" t="str">
            <v>กำลังศึกษา</v>
          </cell>
          <cell r="E21" t="str">
            <v>20963</v>
          </cell>
          <cell r="F21" t="str">
            <v>เด็กชายทัศกร  ทองใหม่</v>
          </cell>
        </row>
        <row r="22">
          <cell r="C22" t="str">
            <v>ม.1/44</v>
          </cell>
          <cell r="D22" t="str">
            <v>กำลังศึกษา</v>
          </cell>
          <cell r="E22" t="str">
            <v>20924</v>
          </cell>
          <cell r="F22" t="str">
            <v>เด็กชายกิตติ์ธวัช  ศศิธร</v>
          </cell>
        </row>
        <row r="23">
          <cell r="C23" t="str">
            <v>ม.1/34</v>
          </cell>
          <cell r="D23" t="str">
            <v>กำลังศึกษา</v>
          </cell>
          <cell r="E23" t="str">
            <v>20884</v>
          </cell>
          <cell r="F23" t="str">
            <v>เด็กชายชัชวาล  จิตรักษา</v>
          </cell>
        </row>
        <row r="24">
          <cell r="C24" t="str">
            <v>ม.1/24</v>
          </cell>
          <cell r="D24" t="str">
            <v>กำลังศึกษา</v>
          </cell>
          <cell r="E24" t="str">
            <v>20845</v>
          </cell>
          <cell r="F24" t="str">
            <v>เด็กชายจารุกิตติ์  ยกแก้ว</v>
          </cell>
        </row>
        <row r="25">
          <cell r="C25" t="str">
            <v>ม.1/14</v>
          </cell>
          <cell r="D25" t="str">
            <v>กำลังศึกษา</v>
          </cell>
          <cell r="E25" t="str">
            <v>20812</v>
          </cell>
          <cell r="F25" t="str">
            <v>เด็กชายพันชั่ง  ทองด้วง</v>
          </cell>
        </row>
        <row r="26">
          <cell r="C26" t="str">
            <v>ม.1/15</v>
          </cell>
          <cell r="D26" t="str">
            <v>กำลังศึกษา</v>
          </cell>
          <cell r="E26" t="str">
            <v>20813</v>
          </cell>
          <cell r="F26" t="str">
            <v>เด็กชายภูมิภัช  อภัยรัตน์</v>
          </cell>
        </row>
        <row r="27">
          <cell r="C27" t="str">
            <v>ม.1/25</v>
          </cell>
          <cell r="D27" t="str">
            <v>กำลังศึกษา</v>
          </cell>
          <cell r="E27" t="str">
            <v>20846</v>
          </cell>
          <cell r="F27" t="str">
            <v>เด็กชายชยพล  จายุพันธ์</v>
          </cell>
        </row>
        <row r="28">
          <cell r="C28" t="str">
            <v>ม.1/35</v>
          </cell>
          <cell r="D28" t="str">
            <v>กำลังศึกษา</v>
          </cell>
          <cell r="E28" t="str">
            <v>20885</v>
          </cell>
          <cell r="F28" t="str">
            <v>เด็กชายชิษณุพงศ์  ดำทองสุข</v>
          </cell>
        </row>
        <row r="29">
          <cell r="C29" t="str">
            <v>ม.1/45</v>
          </cell>
          <cell r="D29" t="str">
            <v>กำลังศึกษา</v>
          </cell>
          <cell r="E29" t="str">
            <v>20925</v>
          </cell>
          <cell r="F29" t="str">
            <v>เด็กชายกิตติพงษ์  รัตนะรังษี</v>
          </cell>
        </row>
        <row r="30">
          <cell r="C30" t="str">
            <v>ม.1/55</v>
          </cell>
          <cell r="D30" t="str">
            <v>กำลังศึกษา</v>
          </cell>
          <cell r="E30" t="str">
            <v>20964</v>
          </cell>
          <cell r="F30" t="str">
            <v>เด็กชายทัศภูมิ  จักรแก้ว</v>
          </cell>
        </row>
        <row r="31">
          <cell r="C31" t="str">
            <v>ม.1/65</v>
          </cell>
          <cell r="D31" t="str">
            <v>กำลังศึกษา</v>
          </cell>
          <cell r="E31" t="str">
            <v>21005</v>
          </cell>
          <cell r="F31" t="str">
            <v>เด็กชายณฏฐพล  หงสกุล</v>
          </cell>
        </row>
        <row r="32">
          <cell r="C32" t="str">
            <v>ม.1/66</v>
          </cell>
          <cell r="D32" t="str">
            <v>กำลังศึกษา</v>
          </cell>
          <cell r="E32" t="str">
            <v>21006</v>
          </cell>
          <cell r="F32" t="str">
            <v>เด็กชายณฐพงศ์  จันทร์อินทร์</v>
          </cell>
        </row>
        <row r="33">
          <cell r="C33" t="str">
            <v>ม.1/56</v>
          </cell>
          <cell r="D33" t="str">
            <v>กำลังศึกษา</v>
          </cell>
          <cell r="E33" t="str">
            <v>20965</v>
          </cell>
          <cell r="F33" t="str">
            <v>เด็กชายธนวิชญ์  คงรัตน์</v>
          </cell>
        </row>
        <row r="34">
          <cell r="C34" t="str">
            <v>ม.1/46</v>
          </cell>
          <cell r="D34" t="str">
            <v>กำลังศึกษา</v>
          </cell>
          <cell r="E34" t="str">
            <v>20926</v>
          </cell>
          <cell r="F34" t="str">
            <v>เด็กชายจิรพัฒน์  เกื้อทอง</v>
          </cell>
        </row>
        <row r="35">
          <cell r="C35" t="str">
            <v>ม.1/36</v>
          </cell>
          <cell r="D35" t="str">
            <v>กำลังศึกษา</v>
          </cell>
          <cell r="E35" t="str">
            <v>20886</v>
          </cell>
          <cell r="F35" t="str">
            <v>เด็กชายญาณภัทร  สุวรรณ์</v>
          </cell>
        </row>
        <row r="36">
          <cell r="C36" t="str">
            <v>ม.1/26</v>
          </cell>
          <cell r="D36" t="str">
            <v>กำลังศึกษา</v>
          </cell>
          <cell r="E36" t="str">
            <v>20847</v>
          </cell>
          <cell r="F36" t="str">
            <v>เด็กชายไชยภัทร  ชูชุม</v>
          </cell>
        </row>
        <row r="37">
          <cell r="C37" t="str">
            <v>ม.1/16</v>
          </cell>
          <cell r="D37" t="str">
            <v>กำลังศึกษา</v>
          </cell>
          <cell r="E37" t="str">
            <v>20814</v>
          </cell>
          <cell r="F37" t="str">
            <v>เด็กชายภูริทัต  รักนุ่น</v>
          </cell>
        </row>
        <row r="38">
          <cell r="C38" t="str">
            <v>ม.1/17</v>
          </cell>
          <cell r="D38" t="str">
            <v>กำลังศึกษา</v>
          </cell>
          <cell r="E38" t="str">
            <v>20815</v>
          </cell>
          <cell r="F38" t="str">
            <v>เด็กชายเมธาสิทธิ์  สาระพิทยาธร</v>
          </cell>
        </row>
        <row r="39">
          <cell r="C39" t="str">
            <v>ม.1/27</v>
          </cell>
          <cell r="D39" t="str">
            <v>กำลังศึกษา</v>
          </cell>
          <cell r="E39" t="str">
            <v>20848</v>
          </cell>
          <cell r="F39" t="str">
            <v>เด็กชายณัฐกร  บุญรัตนชู</v>
          </cell>
        </row>
        <row r="40">
          <cell r="C40" t="str">
            <v>ม.1/37</v>
          </cell>
          <cell r="D40" t="str">
            <v>กำลังศึกษา</v>
          </cell>
          <cell r="E40" t="str">
            <v>20887</v>
          </cell>
          <cell r="F40" t="str">
            <v>เด็กชายธนกร  คชภูมิ</v>
          </cell>
        </row>
        <row r="41">
          <cell r="C41" t="str">
            <v>ม.1/47</v>
          </cell>
          <cell r="D41" t="str">
            <v>กำลังศึกษา</v>
          </cell>
          <cell r="E41" t="str">
            <v>20927</v>
          </cell>
          <cell r="F41" t="str">
            <v>เด็กชายณรงค์ชัย  ชูแก้ว</v>
          </cell>
        </row>
        <row r="42">
          <cell r="C42" t="str">
            <v>ม.1/57</v>
          </cell>
          <cell r="D42" t="str">
            <v>กำลังศึกษา</v>
          </cell>
          <cell r="E42" t="str">
            <v>20966</v>
          </cell>
          <cell r="F42" t="str">
            <v>เด็กชายธนันชัย  คงรัตน์</v>
          </cell>
        </row>
        <row r="43">
          <cell r="C43" t="str">
            <v>ม.1/67</v>
          </cell>
          <cell r="D43" t="str">
            <v>กำลังศึกษา</v>
          </cell>
          <cell r="E43" t="str">
            <v>21007</v>
          </cell>
          <cell r="F43" t="str">
            <v>เด็กชายณเรนทร์ฤทธิ์  จันทร์ศรีแก้ว</v>
          </cell>
        </row>
        <row r="44">
          <cell r="C44" t="str">
            <v>ม.1/68</v>
          </cell>
          <cell r="D44" t="str">
            <v>กำลังศึกษา</v>
          </cell>
          <cell r="E44" t="str">
            <v>21008</v>
          </cell>
          <cell r="F44" t="str">
            <v>เด็กชายธนกฤต  เจ้ยจู</v>
          </cell>
        </row>
        <row r="45">
          <cell r="C45" t="str">
            <v>ม.1/58</v>
          </cell>
          <cell r="D45" t="str">
            <v>กำลังศึกษา</v>
          </cell>
          <cell r="E45" t="str">
            <v>20967</v>
          </cell>
          <cell r="F45" t="str">
            <v>เด็กชายนัธทวัฒน์  ท้าวซุ้น</v>
          </cell>
        </row>
        <row r="46">
          <cell r="C46" t="str">
            <v>ม.1/48</v>
          </cell>
          <cell r="D46" t="str">
            <v>กำลังศึกษา</v>
          </cell>
          <cell r="E46" t="str">
            <v>20928</v>
          </cell>
          <cell r="F46" t="str">
            <v>เด็กชายธนกฤต  นุ่นปาน</v>
          </cell>
        </row>
        <row r="47">
          <cell r="C47" t="str">
            <v>ม.1/38</v>
          </cell>
          <cell r="D47" t="str">
            <v>กำลังศึกษา</v>
          </cell>
          <cell r="E47" t="str">
            <v>20888</v>
          </cell>
          <cell r="F47" t="str">
            <v>เด็กชายธนกฤต  ชูภักดี</v>
          </cell>
        </row>
        <row r="48">
          <cell r="C48" t="str">
            <v>ม.1/28</v>
          </cell>
          <cell r="D48" t="str">
            <v>กำลังศึกษา</v>
          </cell>
          <cell r="E48" t="str">
            <v>20849</v>
          </cell>
          <cell r="F48" t="str">
            <v>เด็กชายณัฐวัฒน์  สุวรรณคีรี</v>
          </cell>
        </row>
        <row r="49">
          <cell r="C49" t="str">
            <v>ม.1/18</v>
          </cell>
          <cell r="D49" t="str">
            <v>กำลังศึกษา</v>
          </cell>
          <cell r="E49" t="str">
            <v>20816</v>
          </cell>
          <cell r="F49" t="str">
            <v>เด็กชายรัชวิน  ธรรมเพชร</v>
          </cell>
        </row>
        <row r="50">
          <cell r="C50" t="str">
            <v>ม.1/19</v>
          </cell>
          <cell r="D50" t="str">
            <v>กำลังศึกษา</v>
          </cell>
          <cell r="E50" t="str">
            <v>20817</v>
          </cell>
          <cell r="F50" t="str">
            <v>เด็กชายโรจนกร  สวัสดิ์พุดซา</v>
          </cell>
        </row>
        <row r="51">
          <cell r="C51" t="str">
            <v>ม.1/29</v>
          </cell>
          <cell r="D51" t="str">
            <v>กำลังศึกษา</v>
          </cell>
          <cell r="E51" t="str">
            <v>20850</v>
          </cell>
          <cell r="F51" t="str">
            <v>เด็กชายณัฐวุฒิ  หนูสง</v>
          </cell>
        </row>
        <row r="52">
          <cell r="C52" t="str">
            <v>ม.1/39</v>
          </cell>
          <cell r="D52" t="str">
            <v>กำลังศึกษา</v>
          </cell>
          <cell r="E52" t="str">
            <v>20889</v>
          </cell>
          <cell r="F52" t="str">
            <v>เด็กชายธนพล  สังขาว</v>
          </cell>
        </row>
        <row r="53">
          <cell r="C53" t="str">
            <v>ม.1/49</v>
          </cell>
          <cell r="D53" t="str">
            <v>กำลังศึกษา</v>
          </cell>
          <cell r="E53" t="str">
            <v>20929</v>
          </cell>
          <cell r="F53" t="str">
            <v>เด็กชายธนกฤต  ศรีแก้ว</v>
          </cell>
        </row>
        <row r="54">
          <cell r="C54" t="str">
            <v>ม.1/59</v>
          </cell>
          <cell r="D54" t="str">
            <v>กำลังศึกษา</v>
          </cell>
          <cell r="E54" t="str">
            <v>20968</v>
          </cell>
          <cell r="F54" t="str">
            <v>เด็กชายปวีร์ทัศน์  รัตนพันธ์</v>
          </cell>
        </row>
        <row r="55">
          <cell r="C55" t="str">
            <v>ม.1/69</v>
          </cell>
          <cell r="D55" t="str">
            <v>กำลังศึกษา</v>
          </cell>
          <cell r="E55" t="str">
            <v>21009</v>
          </cell>
          <cell r="F55" t="str">
            <v>เด็กชายธนายุทธ  พรหมสงค์</v>
          </cell>
        </row>
        <row r="56">
          <cell r="C56" t="str">
            <v>ม.1/510</v>
          </cell>
          <cell r="D56" t="str">
            <v>กำลังศึกษา</v>
          </cell>
          <cell r="E56" t="str">
            <v>20969</v>
          </cell>
          <cell r="F56" t="str">
            <v>เด็กชายภัค  อินเสนี</v>
          </cell>
        </row>
        <row r="57">
          <cell r="C57" t="str">
            <v>ม.1/410</v>
          </cell>
          <cell r="D57" t="str">
            <v>กำลังศึกษา</v>
          </cell>
          <cell r="E57" t="str">
            <v>20930</v>
          </cell>
          <cell r="F57" t="str">
            <v>เด็กชายธนากร  เกื้อหนุน</v>
          </cell>
        </row>
        <row r="58">
          <cell r="C58" t="str">
            <v>ม.1/310</v>
          </cell>
          <cell r="D58" t="str">
            <v>กำลังศึกษา</v>
          </cell>
          <cell r="E58" t="str">
            <v>20890</v>
          </cell>
          <cell r="F58" t="str">
            <v>เด็กชายธรรมปพน  สิงหภูมิ</v>
          </cell>
        </row>
        <row r="59">
          <cell r="C59" t="str">
            <v>ม.1/210</v>
          </cell>
          <cell r="D59" t="str">
            <v>กำลังศึกษา</v>
          </cell>
          <cell r="E59" t="str">
            <v>20851</v>
          </cell>
          <cell r="F59" t="str">
            <v>เด็กชายธนกฤต  เนียมพุ่ม</v>
          </cell>
        </row>
        <row r="60">
          <cell r="C60" t="str">
            <v>ม.1/110</v>
          </cell>
          <cell r="D60" t="str">
            <v>กำลังศึกษา</v>
          </cell>
          <cell r="E60" t="str">
            <v>20818</v>
          </cell>
          <cell r="F60" t="str">
            <v>เด็กชายศิรวิทย์  แสงทอง</v>
          </cell>
        </row>
        <row r="61">
          <cell r="C61" t="str">
            <v>ม.1/610</v>
          </cell>
          <cell r="D61" t="str">
            <v>กำลังศึกษา</v>
          </cell>
          <cell r="E61" t="str">
            <v>21010</v>
          </cell>
          <cell r="F61" t="str">
            <v>เด็กชายนัฐกร  ยั่งยืน</v>
          </cell>
        </row>
        <row r="62">
          <cell r="C62" t="str">
            <v>ม.1/611</v>
          </cell>
          <cell r="D62" t="str">
            <v>กำลังศึกษา</v>
          </cell>
          <cell r="E62" t="str">
            <v>21011</v>
          </cell>
          <cell r="F62" t="str">
            <v>เด็กชายปฐมภาค  ม่านทอง</v>
          </cell>
        </row>
        <row r="63">
          <cell r="C63" t="str">
            <v>ม.1/111</v>
          </cell>
          <cell r="D63" t="str">
            <v>กำลังศึกษา</v>
          </cell>
          <cell r="E63" t="str">
            <v>20819</v>
          </cell>
          <cell r="F63" t="str">
            <v>เด็กชายศุภวิชญ์  เขนย</v>
          </cell>
        </row>
        <row r="64">
          <cell r="C64" t="str">
            <v>ม.1/211</v>
          </cell>
          <cell r="D64" t="str">
            <v>กำลังศึกษา</v>
          </cell>
          <cell r="E64" t="str">
            <v>20852</v>
          </cell>
          <cell r="F64" t="str">
            <v>เด็กชายธนวันต์  สังข์วิสุทธิ์</v>
          </cell>
        </row>
        <row r="65">
          <cell r="C65" t="str">
            <v>ม.1/311</v>
          </cell>
          <cell r="D65" t="str">
            <v>กำลังศึกษา</v>
          </cell>
          <cell r="E65" t="str">
            <v>20891</v>
          </cell>
          <cell r="F65" t="str">
            <v>เด็กชายธีระเดช  ชูจันทร์</v>
          </cell>
        </row>
        <row r="66">
          <cell r="C66" t="str">
            <v>ม.1/411</v>
          </cell>
          <cell r="D66" t="str">
            <v>กำลังศึกษา</v>
          </cell>
          <cell r="E66" t="str">
            <v>20931</v>
          </cell>
          <cell r="F66" t="str">
            <v>เด็กชายธราเทพ  แดงเปีย</v>
          </cell>
        </row>
        <row r="67">
          <cell r="C67" t="str">
            <v>ม.1/511</v>
          </cell>
          <cell r="D67" t="str">
            <v>กำลังศึกษา</v>
          </cell>
          <cell r="E67" t="str">
            <v>20970</v>
          </cell>
          <cell r="F67" t="str">
            <v>เด็กชายภาคิน  อุ่นเศียร</v>
          </cell>
        </row>
        <row r="68">
          <cell r="C68" t="str">
            <v>ม.1/512</v>
          </cell>
          <cell r="D68" t="str">
            <v>กำลังศึกษา</v>
          </cell>
          <cell r="E68" t="str">
            <v>20972</v>
          </cell>
          <cell r="F68" t="str">
            <v>เด็กชายวุฒิศักดิ์  ช่วยยก</v>
          </cell>
        </row>
        <row r="69">
          <cell r="C69" t="str">
            <v>ม.1/412</v>
          </cell>
          <cell r="D69" t="str">
            <v>กำลังศึกษา</v>
          </cell>
          <cell r="E69" t="str">
            <v>20932</v>
          </cell>
          <cell r="F69" t="str">
            <v>เด็กชายธีรเมธ  มืดมาก</v>
          </cell>
        </row>
        <row r="70">
          <cell r="C70" t="str">
            <v>ม.1/312</v>
          </cell>
          <cell r="D70" t="str">
            <v>กำลังศึกษา</v>
          </cell>
          <cell r="E70" t="str">
            <v>20892</v>
          </cell>
          <cell r="F70" t="str">
            <v>เด็กชายนภัทร  หวานวงษ์</v>
          </cell>
        </row>
        <row r="71">
          <cell r="C71" t="str">
            <v>ม.1/212</v>
          </cell>
          <cell r="D71" t="str">
            <v>กำลังศึกษา</v>
          </cell>
          <cell r="E71" t="str">
            <v>20853</v>
          </cell>
          <cell r="F71" t="str">
            <v>เด็กชายธนิสร  หนูนอง</v>
          </cell>
        </row>
        <row r="72">
          <cell r="C72" t="str">
            <v>ม.1/612</v>
          </cell>
          <cell r="D72" t="str">
            <v>กำลังศึกษา</v>
          </cell>
          <cell r="E72" t="str">
            <v>21012</v>
          </cell>
          <cell r="F72" t="str">
            <v>เด็กชายปานเพชร  พราหมพันธ์</v>
          </cell>
        </row>
        <row r="73">
          <cell r="C73" t="str">
            <v>ม.1/112</v>
          </cell>
          <cell r="D73" t="str">
            <v>กำลังศึกษา</v>
          </cell>
          <cell r="E73" t="str">
            <v>20973</v>
          </cell>
          <cell r="F73" t="str">
            <v>เด็กชายสรวิชญ์  อินมาก</v>
          </cell>
        </row>
        <row r="74">
          <cell r="C74" t="str">
            <v>ม.1/613</v>
          </cell>
          <cell r="D74" t="str">
            <v>กำลังศึกษา</v>
          </cell>
          <cell r="E74" t="str">
            <v>21013</v>
          </cell>
          <cell r="F74" t="str">
            <v>เด็กชายศุภวิชญ์  ยอดแก้ว</v>
          </cell>
        </row>
        <row r="75">
          <cell r="C75" t="str">
            <v>ม.1/213</v>
          </cell>
          <cell r="D75" t="str">
            <v>กำลังศึกษา</v>
          </cell>
          <cell r="E75" t="str">
            <v>20854</v>
          </cell>
          <cell r="F75" t="str">
            <v>เด็กชายนัทธพงศ์  นุ้ยเนียม</v>
          </cell>
        </row>
        <row r="76">
          <cell r="C76" t="str">
            <v>ม.1/313</v>
          </cell>
          <cell r="D76" t="str">
            <v>กำลังศึกษา</v>
          </cell>
          <cell r="E76" t="str">
            <v>20893</v>
          </cell>
          <cell r="F76" t="str">
            <v>เด็กชายปกรณ์กฤษณ์  สุุขญาโณ</v>
          </cell>
        </row>
        <row r="77">
          <cell r="C77" t="str">
            <v>ม.1/413</v>
          </cell>
          <cell r="D77" t="str">
            <v>กำลังศึกษา</v>
          </cell>
          <cell r="E77" t="str">
            <v>20933</v>
          </cell>
          <cell r="F77" t="str">
            <v>เด็กชายธีระวิทย์  แสงสุริรักษ์</v>
          </cell>
        </row>
        <row r="78">
          <cell r="C78" t="str">
            <v>ม.1/513</v>
          </cell>
          <cell r="D78" t="str">
            <v>กำลังศึกษา</v>
          </cell>
          <cell r="E78" t="str">
            <v>20974</v>
          </cell>
          <cell r="F78" t="str">
            <v>เด็กชายสรศาสตร์  วงค์สวัสดิ์โสต</v>
          </cell>
        </row>
        <row r="79">
          <cell r="C79" t="str">
            <v>ม.1/113</v>
          </cell>
          <cell r="D79" t="str">
            <v>กำลังศึกษา</v>
          </cell>
          <cell r="E79" t="str">
            <v>20820</v>
          </cell>
          <cell r="F79" t="str">
            <v>เด็กชายสิริมงคลจ์  ศรีขาว</v>
          </cell>
        </row>
        <row r="80">
          <cell r="C80" t="str">
            <v>ม.1/414</v>
          </cell>
          <cell r="D80" t="str">
            <v>กำลังศึกษา</v>
          </cell>
          <cell r="E80" t="str">
            <v>20934</v>
          </cell>
          <cell r="F80" t="str">
            <v>เด็กชายนนณรงค์  สิงหวงศ์</v>
          </cell>
        </row>
        <row r="81">
          <cell r="C81" t="str">
            <v>ม.1/314</v>
          </cell>
          <cell r="D81" t="str">
            <v>กำลังศึกษา</v>
          </cell>
          <cell r="E81" t="str">
            <v>20895</v>
          </cell>
          <cell r="F81" t="str">
            <v>เด็กชายพีรพล  หนูสง</v>
          </cell>
        </row>
        <row r="82">
          <cell r="C82" t="str">
            <v>ม.1/214</v>
          </cell>
          <cell r="D82" t="str">
            <v>กำลังศึกษา</v>
          </cell>
          <cell r="E82" t="str">
            <v>20855</v>
          </cell>
          <cell r="F82" t="str">
            <v>เด็กชายเนติกร  สูชู</v>
          </cell>
        </row>
        <row r="83">
          <cell r="C83" t="str">
            <v>ม.1/614</v>
          </cell>
          <cell r="D83" t="str">
            <v>กำลังศึกษา</v>
          </cell>
          <cell r="E83" t="str">
            <v>21014</v>
          </cell>
          <cell r="F83" t="str">
            <v>เด็กชายสิรวิชญ์  สีขาว</v>
          </cell>
        </row>
        <row r="84">
          <cell r="C84" t="str">
            <v>ม.1/514</v>
          </cell>
          <cell r="D84" t="str">
            <v>กำลังศึกษา</v>
          </cell>
          <cell r="E84" t="str">
            <v>20975</v>
          </cell>
          <cell r="F84" t="str">
            <v>เด็กหญิงกรภัทร์  โรจชะยะ</v>
          </cell>
        </row>
        <row r="85">
          <cell r="C85" t="str">
            <v>ม.1/114</v>
          </cell>
          <cell r="D85" t="str">
            <v>กำลังศึกษา</v>
          </cell>
          <cell r="E85" t="str">
            <v>20821</v>
          </cell>
          <cell r="F85" t="str">
            <v>เด็กหญิงกมลพรรณ  เศรษฐมาน</v>
          </cell>
        </row>
        <row r="86">
          <cell r="C86" t="str">
            <v>ม.1/115</v>
          </cell>
          <cell r="D86" t="str">
            <v>กำลังศึกษา</v>
          </cell>
          <cell r="E86" t="str">
            <v>20822</v>
          </cell>
          <cell r="F86" t="str">
            <v>เด็กหญิงเกศแก้ว  ประทุมสุวรรณ</v>
          </cell>
        </row>
        <row r="87">
          <cell r="C87" t="str">
            <v>ม.1/515</v>
          </cell>
          <cell r="D87" t="str">
            <v>กำลังศึกษา</v>
          </cell>
          <cell r="E87" t="str">
            <v>20976</v>
          </cell>
          <cell r="F87" t="str">
            <v>เด็กหญิงกัญญ์ณัชชา  มิ่งขวัญ</v>
          </cell>
        </row>
        <row r="88">
          <cell r="C88" t="str">
            <v>ม.1/215</v>
          </cell>
          <cell r="D88" t="str">
            <v>กำลังศึกษา</v>
          </cell>
          <cell r="E88" t="str">
            <v>21069</v>
          </cell>
          <cell r="F88" t="str">
            <v>เด็กชายปฏิภาณ  เกิดเทพ</v>
          </cell>
        </row>
        <row r="89">
          <cell r="C89" t="str">
            <v>ม.1/315</v>
          </cell>
          <cell r="D89" t="str">
            <v>กำลังศึกษา</v>
          </cell>
          <cell r="E89" t="str">
            <v>20896</v>
          </cell>
          <cell r="F89" t="str">
            <v>เด็กชายพีรวัส  หนูแดง</v>
          </cell>
        </row>
        <row r="90">
          <cell r="C90" t="str">
            <v>ม.1/415</v>
          </cell>
          <cell r="D90" t="str">
            <v>กำลังศึกษา</v>
          </cell>
          <cell r="E90" t="str">
            <v>20935</v>
          </cell>
          <cell r="F90" t="str">
            <v>เด็กชายบวรนันท์  หนูสนิท</v>
          </cell>
        </row>
        <row r="91">
          <cell r="C91" t="str">
            <v>ม.1/615</v>
          </cell>
          <cell r="D91" t="str">
            <v>กำลังศึกษา</v>
          </cell>
          <cell r="E91" t="str">
            <v>20866</v>
          </cell>
          <cell r="F91" t="str">
            <v>เด็กชายเอกวัฒน์  พัฒนคามเขต</v>
          </cell>
        </row>
        <row r="92">
          <cell r="C92" t="str">
            <v>ม.1/416</v>
          </cell>
          <cell r="D92" t="str">
            <v>กำลังศึกษา</v>
          </cell>
          <cell r="E92" t="str">
            <v>20936</v>
          </cell>
          <cell r="F92" t="str">
            <v>เด็กชายพยากรณ์  ช่วยอินทร์</v>
          </cell>
        </row>
        <row r="93">
          <cell r="C93" t="str">
            <v>ม.1/316</v>
          </cell>
          <cell r="D93" t="str">
            <v>กำลังศึกษา</v>
          </cell>
          <cell r="E93" t="str">
            <v>20897</v>
          </cell>
          <cell r="F93" t="str">
            <v>เด็กชายภาคภูมิ  วิเชียรรัตน์</v>
          </cell>
        </row>
        <row r="94">
          <cell r="C94" t="str">
            <v>ม.1/216</v>
          </cell>
          <cell r="D94" t="str">
            <v>กำลังศึกษา</v>
          </cell>
          <cell r="E94" t="str">
            <v>20856</v>
          </cell>
          <cell r="F94" t="str">
            <v>เด็กชายปรเมศวร์  แป้นน้อย</v>
          </cell>
        </row>
        <row r="95">
          <cell r="C95" t="str">
            <v>ม.1/616</v>
          </cell>
          <cell r="D95" t="str">
            <v>กำลังศึกษา</v>
          </cell>
          <cell r="E95" t="str">
            <v>21015</v>
          </cell>
          <cell r="F95" t="str">
            <v>เด็กหญิงกรณิศา  ดวงจันทร์</v>
          </cell>
        </row>
        <row r="96">
          <cell r="C96" t="str">
            <v>ม.1/516</v>
          </cell>
          <cell r="D96" t="str">
            <v>กำลังศึกษา</v>
          </cell>
          <cell r="E96" t="str">
            <v>20977</v>
          </cell>
          <cell r="F96" t="str">
            <v>เด็กหญิงกัญญาณัฐ  มีแย้ม</v>
          </cell>
        </row>
        <row r="97">
          <cell r="C97" t="str">
            <v>ม.1/116</v>
          </cell>
          <cell r="D97" t="str">
            <v>กำลังศึกษา</v>
          </cell>
          <cell r="E97" t="str">
            <v>20823</v>
          </cell>
          <cell r="F97" t="str">
            <v>เด็กหญิงจิรัชญา  พรหมรัตน์</v>
          </cell>
        </row>
        <row r="98">
          <cell r="C98" t="str">
            <v>ม.1/117</v>
          </cell>
          <cell r="D98" t="str">
            <v>กำลังศึกษา</v>
          </cell>
          <cell r="E98" t="str">
            <v>20824</v>
          </cell>
          <cell r="F98" t="str">
            <v>เด็กหญิงชวิศา  นิ่มมณี</v>
          </cell>
        </row>
        <row r="99">
          <cell r="C99" t="str">
            <v>ม.1/517</v>
          </cell>
          <cell r="D99" t="str">
            <v>กำลังศึกษา</v>
          </cell>
          <cell r="E99" t="str">
            <v>20978</v>
          </cell>
          <cell r="F99" t="str">
            <v>เด็กหญิงขวัญฤทัย  อภัยรัตน์</v>
          </cell>
        </row>
        <row r="100">
          <cell r="C100" t="str">
            <v>ม.1/617</v>
          </cell>
          <cell r="D100" t="str">
            <v>กำลังศึกษา</v>
          </cell>
          <cell r="E100" t="str">
            <v>21016</v>
          </cell>
          <cell r="F100" t="str">
            <v>เด็กหญิงกฤตยา  ชาประดิษฐ์</v>
          </cell>
        </row>
        <row r="101">
          <cell r="C101" t="str">
            <v>ม.1/217</v>
          </cell>
          <cell r="D101" t="str">
            <v>กำลังศึกษา</v>
          </cell>
          <cell r="E101" t="str">
            <v>20857</v>
          </cell>
          <cell r="F101" t="str">
            <v>เด็กชายภัทรพล  ทะระเกิด</v>
          </cell>
        </row>
        <row r="102">
          <cell r="C102" t="str">
            <v>ม.1/317</v>
          </cell>
          <cell r="D102" t="str">
            <v>กำลังศึกษา</v>
          </cell>
          <cell r="E102" t="str">
            <v>20898</v>
          </cell>
          <cell r="F102" t="str">
            <v>เด็กชายมานะภัษ  จำนงค์</v>
          </cell>
        </row>
        <row r="103">
          <cell r="C103" t="str">
            <v>ม.1/417</v>
          </cell>
          <cell r="D103" t="str">
            <v>กำลังศึกษา</v>
          </cell>
          <cell r="E103" t="str">
            <v>20937</v>
          </cell>
          <cell r="F103" t="str">
            <v>เด็กชายภานุวัฒน์  คมขำ</v>
          </cell>
        </row>
        <row r="104">
          <cell r="C104" t="str">
            <v>ม.1/418</v>
          </cell>
          <cell r="D104" t="str">
            <v>กำลังศึกษา</v>
          </cell>
          <cell r="E104" t="str">
            <v>20938</v>
          </cell>
          <cell r="F104" t="str">
            <v>เด็กชายภีมพัฒน์  มาน้อย</v>
          </cell>
        </row>
        <row r="105">
          <cell r="C105" t="str">
            <v>ม.1/318</v>
          </cell>
          <cell r="D105" t="str">
            <v>กำลังศึกษา</v>
          </cell>
          <cell r="E105" t="str">
            <v>20899</v>
          </cell>
          <cell r="F105" t="str">
            <v>เด็กชายยศภัทร  พลพงษา</v>
          </cell>
        </row>
        <row r="106">
          <cell r="C106" t="str">
            <v>ม.1/218</v>
          </cell>
          <cell r="D106" t="str">
            <v>กำลังศึกษา</v>
          </cell>
          <cell r="E106" t="str">
            <v>20858</v>
          </cell>
          <cell r="F106" t="str">
            <v>เด็กชายระพีพันธ์  ปานสุทธิ์</v>
          </cell>
        </row>
        <row r="107">
          <cell r="C107" t="str">
            <v>ม.1/618</v>
          </cell>
          <cell r="D107" t="str">
            <v>กำลังศึกษา</v>
          </cell>
          <cell r="E107" t="str">
            <v>21017</v>
          </cell>
          <cell r="F107" t="str">
            <v>เด็กหญิงกัญญภัค  เทอดวีระพงศ์</v>
          </cell>
        </row>
        <row r="108">
          <cell r="C108" t="str">
            <v>ม.1/518</v>
          </cell>
          <cell r="D108" t="str">
            <v>กำลังศึกษา</v>
          </cell>
          <cell r="E108" t="str">
            <v>20979</v>
          </cell>
          <cell r="F108" t="str">
            <v>เด็กหญิงคุณัญญา  คำศรี</v>
          </cell>
        </row>
        <row r="109">
          <cell r="C109" t="str">
            <v>ม.1/118</v>
          </cell>
          <cell r="D109" t="str">
            <v>กำลังศึกษา</v>
          </cell>
          <cell r="E109" t="str">
            <v>20983</v>
          </cell>
          <cell r="F109" t="str">
            <v>เด็กหญิงฐานิตา  เรืองเรนทร์</v>
          </cell>
        </row>
        <row r="110">
          <cell r="C110" t="str">
            <v>ม.1/119</v>
          </cell>
          <cell r="D110" t="str">
            <v>กำลังศึกษา</v>
          </cell>
          <cell r="E110" t="str">
            <v>20910</v>
          </cell>
          <cell r="F110" t="str">
            <v>เด็กหญิงธนัชนก  คงเทพ</v>
          </cell>
        </row>
        <row r="111">
          <cell r="C111" t="str">
            <v>ม.1/519</v>
          </cell>
          <cell r="D111" t="str">
            <v>กำลังศึกษา</v>
          </cell>
          <cell r="E111" t="str">
            <v>20980</v>
          </cell>
          <cell r="F111" t="str">
            <v>เด็กหญิงจินตนา  เสริมแก้ว</v>
          </cell>
        </row>
        <row r="112">
          <cell r="C112" t="str">
            <v>ม.1/619</v>
          </cell>
          <cell r="D112" t="str">
            <v>กำลังศึกษา</v>
          </cell>
          <cell r="E112" t="str">
            <v>21018</v>
          </cell>
          <cell r="F112" t="str">
            <v>เด็กหญิงกัญญารัตน์  ปิ่นแก้ว</v>
          </cell>
        </row>
        <row r="113">
          <cell r="C113" t="str">
            <v>ม.1/219</v>
          </cell>
          <cell r="D113" t="str">
            <v>กำลังศึกษา</v>
          </cell>
          <cell r="E113" t="str">
            <v>20859</v>
          </cell>
          <cell r="F113" t="str">
            <v>เด็กชายวชิรวิทย์  ทองรอด</v>
          </cell>
        </row>
        <row r="114">
          <cell r="C114" t="str">
            <v>ม.1/319</v>
          </cell>
          <cell r="D114" t="str">
            <v>กำลังศึกษา</v>
          </cell>
          <cell r="E114" t="str">
            <v>20900</v>
          </cell>
          <cell r="F114" t="str">
            <v>เด็กชายวราชา  ชัยชนะสวัสดิ์</v>
          </cell>
        </row>
        <row r="115">
          <cell r="C115" t="str">
            <v>ม.1/419</v>
          </cell>
          <cell r="D115" t="str">
            <v>กำลังศึกษา</v>
          </cell>
          <cell r="E115" t="str">
            <v>20939</v>
          </cell>
          <cell r="F115" t="str">
            <v>เด็กชายภูรินท์  หนูแก้ว</v>
          </cell>
        </row>
        <row r="116">
          <cell r="C116" t="str">
            <v>ม.1/420</v>
          </cell>
          <cell r="D116" t="str">
            <v>กำลังศึกษา</v>
          </cell>
          <cell r="E116" t="str">
            <v>20940</v>
          </cell>
          <cell r="F116" t="str">
            <v>เด็กชายวรวิช  อนันตกุล</v>
          </cell>
        </row>
        <row r="117">
          <cell r="C117" t="str">
            <v>ม.1/320</v>
          </cell>
          <cell r="D117" t="str">
            <v>กำลังศึกษา</v>
          </cell>
          <cell r="E117" t="str">
            <v>20901</v>
          </cell>
          <cell r="F117" t="str">
            <v>เด็กชายศุภมงคล  แสงเกิด</v>
          </cell>
        </row>
        <row r="118">
          <cell r="C118" t="str">
            <v>ม.1/620</v>
          </cell>
          <cell r="D118" t="str">
            <v>กำลังศึกษา</v>
          </cell>
          <cell r="E118" t="str">
            <v>21019</v>
          </cell>
          <cell r="F118" t="str">
            <v>เด็กหญิงเขมิกา  จันทร์สีหราช</v>
          </cell>
        </row>
        <row r="119">
          <cell r="C119" t="str">
            <v>ม.1/220</v>
          </cell>
          <cell r="D119" t="str">
            <v>กำลังศึกษา</v>
          </cell>
          <cell r="E119" t="str">
            <v>20806</v>
          </cell>
          <cell r="F119" t="str">
            <v>เด็กชายวันเฉลิม  พลจันทร์</v>
          </cell>
        </row>
        <row r="120">
          <cell r="C120" t="str">
            <v>ม.1/520</v>
          </cell>
          <cell r="D120" t="str">
            <v>กำลังศึกษา</v>
          </cell>
          <cell r="E120" t="str">
            <v>20981</v>
          </cell>
          <cell r="F120" t="str">
            <v>เด็กหญิงจิรัฏฐิญา  นาคปาน</v>
          </cell>
        </row>
        <row r="121">
          <cell r="C121" t="str">
            <v>ม.1/120</v>
          </cell>
          <cell r="D121" t="str">
            <v>กำลังศึกษา</v>
          </cell>
          <cell r="E121" t="str">
            <v>20825</v>
          </cell>
          <cell r="F121" t="str">
            <v>เด็กหญิงธวัลรัตน์  ศิรินวะสกุล</v>
          </cell>
        </row>
        <row r="122">
          <cell r="C122" t="str">
            <v>ม.1/121</v>
          </cell>
          <cell r="D122" t="str">
            <v>กำลังศึกษา</v>
          </cell>
          <cell r="E122" t="str">
            <v>20826</v>
          </cell>
          <cell r="F122" t="str">
            <v>เด็กหญิงปณิฏฐา  แก้วยก</v>
          </cell>
        </row>
        <row r="123">
          <cell r="C123" t="str">
            <v>ม.1/521</v>
          </cell>
          <cell r="D123" t="str">
            <v>กำลังศึกษา</v>
          </cell>
          <cell r="E123" t="str">
            <v>20982</v>
          </cell>
          <cell r="F123" t="str">
            <v>เด็กหญิงชุติกาญจน์  บุญจันทร์คง</v>
          </cell>
        </row>
        <row r="124">
          <cell r="C124" t="str">
            <v>ม.1/621</v>
          </cell>
          <cell r="D124" t="str">
            <v>กำลังศึกษา</v>
          </cell>
          <cell r="E124" t="str">
            <v>21020</v>
          </cell>
          <cell r="F124" t="str">
            <v>เด็กหญิงจนิสตา  สุดมี</v>
          </cell>
        </row>
        <row r="125">
          <cell r="C125" t="str">
            <v>ม.1/321</v>
          </cell>
          <cell r="D125" t="str">
            <v>กำลังศึกษา</v>
          </cell>
          <cell r="E125" t="str">
            <v>20902</v>
          </cell>
          <cell r="F125" t="str">
            <v>เด็กชายสิทธิพร  ข้องจิตร์</v>
          </cell>
        </row>
        <row r="126">
          <cell r="C126" t="str">
            <v>ม.1/221</v>
          </cell>
          <cell r="D126" t="str">
            <v>กำลังศึกษา</v>
          </cell>
          <cell r="E126" t="str">
            <v>20860</v>
          </cell>
          <cell r="F126" t="str">
            <v>เด็กชายวิรากร  บุญฤทธิ์</v>
          </cell>
        </row>
        <row r="127">
          <cell r="C127" t="str">
            <v>ม.1/421</v>
          </cell>
          <cell r="D127" t="str">
            <v>กำลังศึกษา</v>
          </cell>
          <cell r="E127" t="str">
            <v>20941</v>
          </cell>
          <cell r="F127" t="str">
            <v>เด็กชายวันชนะ  พลับวังกล่ำ</v>
          </cell>
        </row>
        <row r="128">
          <cell r="C128" t="str">
            <v>ม.1/222</v>
          </cell>
          <cell r="D128" t="str">
            <v>กำลังศึกษา</v>
          </cell>
          <cell r="E128" t="str">
            <v>20861</v>
          </cell>
          <cell r="F128" t="str">
            <v>เด็กชายวีรวุฒิ  อักโขสุวรรณ</v>
          </cell>
        </row>
        <row r="129">
          <cell r="C129" t="str">
            <v>ม.1/322</v>
          </cell>
          <cell r="D129" t="str">
            <v>กำลังศึกษา</v>
          </cell>
          <cell r="E129" t="str">
            <v>20903</v>
          </cell>
          <cell r="F129" t="str">
            <v>เด็กชายสิรวิชญ์  มณีปรีชา</v>
          </cell>
        </row>
        <row r="130">
          <cell r="C130" t="str">
            <v>ม.1/622</v>
          </cell>
          <cell r="D130" t="str">
            <v>กำลังศึกษา</v>
          </cell>
          <cell r="E130" t="str">
            <v>21021</v>
          </cell>
          <cell r="F130" t="str">
            <v>เด็กหญิงจันทกานต์  อินทรนุ่ม</v>
          </cell>
        </row>
        <row r="131">
          <cell r="C131" t="str">
            <v>ม.1/422</v>
          </cell>
          <cell r="D131" t="str">
            <v>กำลังศึกษา</v>
          </cell>
          <cell r="E131" t="str">
            <v>21609</v>
          </cell>
          <cell r="F131" t="str">
            <v>เด็กชายศตพล  คำแพงศรี</v>
          </cell>
        </row>
        <row r="132">
          <cell r="C132" t="str">
            <v>ม.1/522</v>
          </cell>
          <cell r="D132" t="str">
            <v>กำลังศึกษา</v>
          </cell>
          <cell r="E132" t="str">
            <v>20984</v>
          </cell>
          <cell r="F132" t="str">
            <v>เด็กหญิงธัญญรัศม์  ชูแก้ว</v>
          </cell>
        </row>
        <row r="133">
          <cell r="C133" t="str">
            <v>ม.1/122</v>
          </cell>
          <cell r="D133" t="str">
            <v>กำลังศึกษา</v>
          </cell>
          <cell r="E133" t="str">
            <v>20827</v>
          </cell>
          <cell r="F133" t="str">
            <v>เด็กหญิงปวริศา  อุ่นเพ็ง</v>
          </cell>
        </row>
        <row r="134">
          <cell r="C134" t="str">
            <v>ม.1/123</v>
          </cell>
          <cell r="D134" t="str">
            <v>กำลังศึกษา</v>
          </cell>
          <cell r="E134" t="str">
            <v>20828</v>
          </cell>
          <cell r="F134" t="str">
            <v>เด็กหญิงปุณณภา  สันอี</v>
          </cell>
        </row>
        <row r="135">
          <cell r="C135" t="str">
            <v>ม.1/523</v>
          </cell>
          <cell r="D135" t="str">
            <v>กำลังศึกษา</v>
          </cell>
          <cell r="E135" t="str">
            <v>20985</v>
          </cell>
          <cell r="F135" t="str">
            <v>เด็กหญิงธิยาภรณ์  ช่างสาร</v>
          </cell>
        </row>
        <row r="136">
          <cell r="C136" t="str">
            <v>ม.1/623</v>
          </cell>
          <cell r="D136" t="str">
            <v>กำลังศึกษา</v>
          </cell>
          <cell r="E136" t="str">
            <v>21022</v>
          </cell>
          <cell r="F136" t="str">
            <v>เด็กหญิงจิรัชยา  กลิ่นเขียว</v>
          </cell>
        </row>
        <row r="137">
          <cell r="C137" t="str">
            <v>ม.1/323</v>
          </cell>
          <cell r="D137" t="str">
            <v>กำลังศึกษา</v>
          </cell>
          <cell r="E137" t="str">
            <v>20904</v>
          </cell>
          <cell r="F137" t="str">
            <v>เด็กชายอภิรักษ์  จันทรัตน์</v>
          </cell>
        </row>
        <row r="138">
          <cell r="C138" t="str">
            <v>ม.1/223</v>
          </cell>
          <cell r="D138" t="str">
            <v>กำลังศึกษา</v>
          </cell>
          <cell r="E138" t="str">
            <v>20862</v>
          </cell>
          <cell r="F138" t="str">
            <v>เด็กชายศุภกฤต  เขียดนิน</v>
          </cell>
        </row>
        <row r="139">
          <cell r="C139" t="str">
            <v>ม.1/423</v>
          </cell>
          <cell r="D139" t="str">
            <v>กำลังศึกษา</v>
          </cell>
          <cell r="E139" t="str">
            <v>20942</v>
          </cell>
          <cell r="F139" t="str">
            <v>เด็กชายสินตะวัน  บุญรอด</v>
          </cell>
        </row>
        <row r="140">
          <cell r="C140" t="str">
            <v>ม.1/424</v>
          </cell>
          <cell r="D140" t="str">
            <v>กำลังศึกษา</v>
          </cell>
          <cell r="E140" t="str">
            <v>20943</v>
          </cell>
          <cell r="F140" t="str">
            <v>เด็กชายอภิสิทธิ์  จงกลพืช</v>
          </cell>
        </row>
        <row r="141">
          <cell r="C141" t="str">
            <v>ม.1/224</v>
          </cell>
          <cell r="D141" t="str">
            <v>กำลังศึกษา</v>
          </cell>
          <cell r="E141" t="str">
            <v>20863</v>
          </cell>
          <cell r="F141" t="str">
            <v>เด็กชายศุภวัทน์  นาคกล่อม</v>
          </cell>
        </row>
        <row r="142">
          <cell r="C142" t="str">
            <v>ม.1/624</v>
          </cell>
          <cell r="D142" t="str">
            <v>กำลังศึกษา</v>
          </cell>
          <cell r="E142" t="str">
            <v>21023</v>
          </cell>
          <cell r="F142" t="str">
            <v>เด็กหญิงชัชฎาภรณ์  ใหมทิม</v>
          </cell>
        </row>
        <row r="143">
          <cell r="C143" t="str">
            <v>ม.1/524</v>
          </cell>
          <cell r="D143" t="str">
            <v>กำลังศึกษา</v>
          </cell>
          <cell r="E143" t="str">
            <v>20986</v>
          </cell>
          <cell r="F143" t="str">
            <v>เด็กหญิงนิชารัตน์  คงผล</v>
          </cell>
        </row>
        <row r="144">
          <cell r="C144" t="str">
            <v>ม.1/124</v>
          </cell>
          <cell r="D144" t="str">
            <v>กำลังศึกษา</v>
          </cell>
          <cell r="E144" t="str">
            <v>20829</v>
          </cell>
          <cell r="F144" t="str">
            <v>เด็กหญิงพรลภัส  สุวรรณพิพัฒน์</v>
          </cell>
        </row>
        <row r="145">
          <cell r="C145" t="str">
            <v>ม.1/324</v>
          </cell>
          <cell r="D145" t="str">
            <v>กำลังศึกษา</v>
          </cell>
          <cell r="E145" t="str">
            <v>20905</v>
          </cell>
          <cell r="F145" t="str">
            <v>เด็กหญิงกัลยรัตน์  ทองเอม</v>
          </cell>
        </row>
        <row r="146">
          <cell r="C146" t="str">
            <v>ม.1/325</v>
          </cell>
          <cell r="D146" t="str">
            <v>กำลังศึกษา</v>
          </cell>
          <cell r="E146" t="str">
            <v>20906</v>
          </cell>
          <cell r="F146" t="str">
            <v>เด็กหญิงกิตติวรา  พรหมสิน</v>
          </cell>
        </row>
        <row r="147">
          <cell r="C147" t="str">
            <v>ม.1/125</v>
          </cell>
          <cell r="D147" t="str">
            <v>กำลังศึกษา</v>
          </cell>
          <cell r="E147" t="str">
            <v>20830</v>
          </cell>
          <cell r="F147" t="str">
            <v>เด็กหญิงพลอยชมพู  ดำรงสกุล</v>
          </cell>
        </row>
        <row r="148">
          <cell r="C148" t="str">
            <v>ม.1/525</v>
          </cell>
          <cell r="D148" t="str">
            <v>กำลังศึกษา</v>
          </cell>
          <cell r="E148" t="str">
            <v>20987</v>
          </cell>
          <cell r="F148" t="str">
            <v>เด็กหญิงปวริสา  ทองฉิม</v>
          </cell>
        </row>
        <row r="149">
          <cell r="C149" t="str">
            <v>ม.1/425</v>
          </cell>
          <cell r="D149" t="str">
            <v>กำลังศึกษา</v>
          </cell>
          <cell r="E149" t="str">
            <v>20944</v>
          </cell>
          <cell r="F149" t="str">
            <v>เด็กหญิงกัญวรา  นุกูลรัตน์</v>
          </cell>
        </row>
        <row r="150">
          <cell r="C150" t="str">
            <v>ม.1/625</v>
          </cell>
          <cell r="D150" t="str">
            <v>กำลังศึกษา</v>
          </cell>
          <cell r="E150" t="str">
            <v>21024</v>
          </cell>
          <cell r="F150" t="str">
            <v>เด็กหญิงฐานิตา  ปรางค์ดำ</v>
          </cell>
        </row>
        <row r="151">
          <cell r="C151" t="str">
            <v>ม.1/225</v>
          </cell>
          <cell r="D151" t="str">
            <v>กำลังศึกษา</v>
          </cell>
          <cell r="E151" t="str">
            <v>20864</v>
          </cell>
          <cell r="F151" t="str">
            <v>เด็กชายสมปราชญ์  มีบำรุง</v>
          </cell>
        </row>
        <row r="152">
          <cell r="C152" t="str">
            <v>ม.1/226</v>
          </cell>
          <cell r="D152" t="str">
            <v>กำลังศึกษา</v>
          </cell>
          <cell r="E152" t="str">
            <v>20865</v>
          </cell>
          <cell r="F152" t="str">
            <v>เด็กชายสิรภัทร  กาฬสิงห์</v>
          </cell>
        </row>
        <row r="153">
          <cell r="C153" t="str">
            <v>ม.1/626</v>
          </cell>
          <cell r="D153" t="str">
            <v>กำลังศึกษา</v>
          </cell>
          <cell r="E153" t="str">
            <v>21025</v>
          </cell>
          <cell r="F153" t="str">
            <v>เด็กหญิงธัญวรัตน์  คำคง</v>
          </cell>
        </row>
        <row r="154">
          <cell r="C154" t="str">
            <v>ม.1/426</v>
          </cell>
          <cell r="D154" t="str">
            <v>กำลังศึกษา</v>
          </cell>
          <cell r="E154" t="str">
            <v>20945</v>
          </cell>
          <cell r="F154" t="str">
            <v>เด็กหญิงจิดาภา  ชูพุ่ม</v>
          </cell>
        </row>
        <row r="155">
          <cell r="C155" t="str">
            <v>ม.1/526</v>
          </cell>
          <cell r="D155" t="str">
            <v>กำลังศึกษา</v>
          </cell>
          <cell r="E155" t="str">
            <v>20988</v>
          </cell>
          <cell r="F155" t="str">
            <v>เด็กหญิงปุณณดา  ใจสบาย</v>
          </cell>
        </row>
        <row r="156">
          <cell r="C156" t="str">
            <v>ม.1/126</v>
          </cell>
          <cell r="D156" t="str">
            <v>กำลังศึกษา</v>
          </cell>
          <cell r="E156" t="str">
            <v>20831</v>
          </cell>
          <cell r="F156" t="str">
            <v>เด็กหญิงพัชรพรรณ  คำแก้ว</v>
          </cell>
        </row>
        <row r="157">
          <cell r="C157" t="str">
            <v>ม.1/326</v>
          </cell>
          <cell r="D157" t="str">
            <v>กำลังศึกษา</v>
          </cell>
          <cell r="E157" t="str">
            <v>20907</v>
          </cell>
          <cell r="F157" t="str">
            <v>เด็กหญิงขณิชญา  ทองสวัสดิ์</v>
          </cell>
        </row>
        <row r="158">
          <cell r="C158" t="str">
            <v>ม.1/327</v>
          </cell>
          <cell r="D158" t="str">
            <v>กำลังศึกษา</v>
          </cell>
          <cell r="E158" t="str">
            <v>20908</v>
          </cell>
          <cell r="F158" t="str">
            <v>เด็กหญิงฐิติรัตน์  ชมเชย</v>
          </cell>
        </row>
        <row r="159">
          <cell r="C159" t="str">
            <v>ม.1/127</v>
          </cell>
          <cell r="D159" t="str">
            <v>กำลังศึกษา</v>
          </cell>
          <cell r="E159" t="str">
            <v>20832</v>
          </cell>
          <cell r="F159" t="str">
            <v>เด็กหญิงพัทธนันท์  ซ่วนเซ่ง</v>
          </cell>
        </row>
        <row r="160">
          <cell r="C160" t="str">
            <v>ม.1/227</v>
          </cell>
          <cell r="D160" t="str">
            <v>กำลังศึกษา</v>
          </cell>
          <cell r="E160" t="str">
            <v>20867</v>
          </cell>
          <cell r="F160" t="str">
            <v>เด็กหญิงกานติมา  ขวัญเพชร</v>
          </cell>
        </row>
        <row r="161">
          <cell r="C161" t="str">
            <v>ม.1/527</v>
          </cell>
          <cell r="D161" t="str">
            <v>กำลังศึกษา</v>
          </cell>
          <cell r="E161" t="str">
            <v>20989</v>
          </cell>
          <cell r="F161" t="str">
            <v>เด็กหญิงพีชญากร  สบาย</v>
          </cell>
        </row>
        <row r="162">
          <cell r="C162" t="str">
            <v>ม.1/427</v>
          </cell>
          <cell r="D162" t="str">
            <v>กำลังศึกษา</v>
          </cell>
          <cell r="E162" t="str">
            <v>20946</v>
          </cell>
          <cell r="F162" t="str">
            <v>เด็กหญิงชยาภรณ์  ชนะสิทธิ์</v>
          </cell>
        </row>
        <row r="163">
          <cell r="C163" t="str">
            <v>ม.1/627</v>
          </cell>
          <cell r="D163" t="str">
            <v>กำลังศึกษา</v>
          </cell>
          <cell r="E163" t="str">
            <v>21026</v>
          </cell>
          <cell r="F163" t="str">
            <v>เด็กหญิงนริศรา  อินเกตุ</v>
          </cell>
        </row>
        <row r="164">
          <cell r="C164" t="str">
            <v>ม.1/628</v>
          </cell>
          <cell r="D164" t="str">
            <v>กำลังศึกษา</v>
          </cell>
          <cell r="E164" t="str">
            <v>21027</v>
          </cell>
          <cell r="F164" t="str">
            <v>เด็กหญิงนิตญา  รอดดำ</v>
          </cell>
        </row>
        <row r="165">
          <cell r="C165" t="str">
            <v>ม.1/428</v>
          </cell>
          <cell r="D165" t="str">
            <v>กำลังศึกษา</v>
          </cell>
          <cell r="E165" t="str">
            <v>20947</v>
          </cell>
          <cell r="F165" t="str">
            <v>เด็กหญิงฐิตาพร  เพ็งเกลี้ยง</v>
          </cell>
        </row>
        <row r="166">
          <cell r="C166" t="str">
            <v>ม.1/528</v>
          </cell>
          <cell r="D166" t="str">
            <v>กำลังศึกษา</v>
          </cell>
          <cell r="E166" t="str">
            <v>20990</v>
          </cell>
          <cell r="F166" t="str">
            <v>เด็กหญิงภัทรธิดา  วัฒนสิทธิ์p</v>
          </cell>
        </row>
        <row r="167">
          <cell r="C167" t="str">
            <v>ม.1/228</v>
          </cell>
          <cell r="D167" t="str">
            <v>กำลังศึกษา</v>
          </cell>
          <cell r="E167" t="str">
            <v>20868</v>
          </cell>
          <cell r="F167" t="str">
            <v>เด็กหญิงจิรัชญา  พรหมหยก</v>
          </cell>
        </row>
        <row r="168">
          <cell r="C168" t="str">
            <v>ม.1/128</v>
          </cell>
          <cell r="D168" t="str">
            <v>กำลังศึกษา</v>
          </cell>
          <cell r="E168" t="str">
            <v>20833</v>
          </cell>
          <cell r="F168" t="str">
            <v>เด็กหญิงพิมพ์ลภัส  วงศ์วาวุฒิ</v>
          </cell>
        </row>
        <row r="169">
          <cell r="C169" t="str">
            <v>ม.1/328</v>
          </cell>
          <cell r="D169" t="str">
            <v>กำลังศึกษา</v>
          </cell>
          <cell r="E169" t="str">
            <v>20909</v>
          </cell>
          <cell r="F169" t="str">
            <v>เด็กหญิงณิชนันทน์  เอียดสี</v>
          </cell>
        </row>
        <row r="170">
          <cell r="C170" t="str">
            <v>ม.1/329</v>
          </cell>
          <cell r="D170" t="str">
            <v>กำลังศึกษา</v>
          </cell>
          <cell r="E170" t="str">
            <v>20911</v>
          </cell>
          <cell r="F170" t="str">
            <v>เด็กหญิงธัญสิริน  ประทุม</v>
          </cell>
        </row>
        <row r="171">
          <cell r="C171" t="str">
            <v>ม.1/129</v>
          </cell>
          <cell r="D171" t="str">
            <v>กำลังศึกษา</v>
          </cell>
          <cell r="E171" t="str">
            <v>20834</v>
          </cell>
          <cell r="F171" t="str">
            <v>เด็กหญิงภควรรณ  ศรีลาย</v>
          </cell>
        </row>
        <row r="172">
          <cell r="C172" t="str">
            <v>ม.1/229</v>
          </cell>
          <cell r="D172" t="str">
            <v>กำลังศึกษา</v>
          </cell>
          <cell r="E172" t="str">
            <v>20869</v>
          </cell>
          <cell r="F172" t="str">
            <v>เด็กหญิงจุฬารัตน์  จันทร์สังข์</v>
          </cell>
        </row>
        <row r="173">
          <cell r="C173" t="str">
            <v>ม.1/529</v>
          </cell>
          <cell r="D173" t="str">
            <v>กำลังศึกษา</v>
          </cell>
          <cell r="E173" t="str">
            <v>20991</v>
          </cell>
          <cell r="F173" t="str">
            <v>เด็กหญิงมนัชญา  โปฏกรัตน์</v>
          </cell>
        </row>
        <row r="174">
          <cell r="C174" t="str">
            <v>ม.1/429</v>
          </cell>
          <cell r="D174" t="str">
            <v>กำลังศึกษา</v>
          </cell>
          <cell r="E174" t="str">
            <v>20948</v>
          </cell>
          <cell r="F174" t="str">
            <v>เด็กหญิงณัฐณิชา  ดำจันทร์</v>
          </cell>
        </row>
        <row r="175">
          <cell r="C175" t="str">
            <v>ม.1/629</v>
          </cell>
          <cell r="D175" t="str">
            <v>กำลังศึกษา</v>
          </cell>
          <cell r="E175" t="str">
            <v>21028</v>
          </cell>
          <cell r="F175" t="str">
            <v>เด็กหญิงปันณ์ญาวีร์  สุขสวัสดิ์</v>
          </cell>
        </row>
        <row r="176">
          <cell r="C176" t="str">
            <v>ม.1/630</v>
          </cell>
          <cell r="D176" t="str">
            <v>กำลังศึกษา</v>
          </cell>
          <cell r="E176" t="str">
            <v>21029</v>
          </cell>
          <cell r="F176" t="str">
            <v>เด็กหญิงพริมรตา  รอดชู</v>
          </cell>
        </row>
        <row r="177">
          <cell r="C177" t="str">
            <v>ม.1/430</v>
          </cell>
          <cell r="D177" t="str">
            <v>กำลังศึกษา</v>
          </cell>
          <cell r="E177" t="str">
            <v>20949</v>
          </cell>
          <cell r="F177" t="str">
            <v>เด็กหญิงณัฐธยาน์  ศักดี</v>
          </cell>
        </row>
        <row r="178">
          <cell r="C178" t="str">
            <v>ม.1/530</v>
          </cell>
          <cell r="D178" t="str">
            <v>กำลังศึกษา</v>
          </cell>
          <cell r="E178" t="str">
            <v>20992</v>
          </cell>
          <cell r="F178" t="str">
            <v>เด็กหญิงเมธิศา  ยั่งยืน</v>
          </cell>
        </row>
        <row r="179">
          <cell r="C179" t="str">
            <v>ม.1/230</v>
          </cell>
          <cell r="D179" t="str">
            <v>กำลังศึกษา</v>
          </cell>
          <cell r="E179" t="str">
            <v>20870</v>
          </cell>
          <cell r="F179" t="str">
            <v>เด็กหญิงณัฐวดี  อนันตกุล</v>
          </cell>
        </row>
        <row r="180">
          <cell r="C180" t="str">
            <v>ม.1/130</v>
          </cell>
          <cell r="D180" t="str">
            <v>กำลังศึกษา</v>
          </cell>
          <cell r="E180" t="str">
            <v>21032</v>
          </cell>
          <cell r="F180" t="str">
            <v>เด็กหญิงภัทริกา  ทองไซร้</v>
          </cell>
        </row>
        <row r="181">
          <cell r="C181" t="str">
            <v>ม.1/330</v>
          </cell>
          <cell r="D181" t="str">
            <v>กำลังศึกษา</v>
          </cell>
          <cell r="E181" t="str">
            <v>20912</v>
          </cell>
          <cell r="F181" t="str">
            <v>เด็กหญิงธามิศา  สุวรรณมณี</v>
          </cell>
        </row>
        <row r="182">
          <cell r="C182" t="str">
            <v>ม.1/331</v>
          </cell>
          <cell r="D182" t="str">
            <v>กำลังศึกษา</v>
          </cell>
          <cell r="E182" t="str">
            <v>20913</v>
          </cell>
          <cell r="F182" t="str">
            <v>เด็กหญิงนพวรรณ  จ่าม่วง</v>
          </cell>
        </row>
        <row r="183">
          <cell r="C183" t="str">
            <v>ม.1/431</v>
          </cell>
          <cell r="D183" t="str">
            <v>กำลังศึกษา</v>
          </cell>
          <cell r="E183" t="str">
            <v>20950</v>
          </cell>
          <cell r="F183" t="str">
            <v>เด็กหญิงธนัชญา  จันทร์หอม</v>
          </cell>
        </row>
        <row r="184">
          <cell r="C184" t="str">
            <v>ม.1/131</v>
          </cell>
          <cell r="D184" t="str">
            <v>กำลังศึกษา</v>
          </cell>
          <cell r="E184" t="str">
            <v>20835</v>
          </cell>
          <cell r="F184" t="str">
            <v>เด็กหญิงโยษิตา  หมวดอินทอง</v>
          </cell>
        </row>
        <row r="185">
          <cell r="C185" t="str">
            <v>ม.1/531</v>
          </cell>
          <cell r="D185" t="str">
            <v>กำลังศึกษา</v>
          </cell>
          <cell r="E185" t="str">
            <v>20993</v>
          </cell>
          <cell r="F185" t="str">
            <v>เด็กหญิงวรรณวิสา  ชูแก้ว</v>
          </cell>
        </row>
        <row r="186">
          <cell r="C186" t="str">
            <v>ม.1/231</v>
          </cell>
          <cell r="D186" t="str">
            <v>กำลังศึกษา</v>
          </cell>
          <cell r="E186" t="str">
            <v>20871</v>
          </cell>
          <cell r="F186" t="str">
            <v>เด็กหญิงธัญพิชชา  พงษ์เพชร</v>
          </cell>
        </row>
        <row r="187">
          <cell r="C187" t="str">
            <v>ม.1/631</v>
          </cell>
          <cell r="D187" t="str">
            <v>กำลังศึกษา</v>
          </cell>
          <cell r="E187" t="str">
            <v>21030</v>
          </cell>
          <cell r="F187" t="str">
            <v>เด็กหญิงเพชรฤดี  พรมด้วง</v>
          </cell>
        </row>
        <row r="188">
          <cell r="C188" t="str">
            <v>ม.1/632</v>
          </cell>
          <cell r="D188" t="str">
            <v>กำลังศึกษา</v>
          </cell>
          <cell r="E188" t="str">
            <v>21031</v>
          </cell>
          <cell r="F188" t="str">
            <v>เด็กหญิงภัทรเนตร  อุ่นเศียร</v>
          </cell>
        </row>
        <row r="189">
          <cell r="C189" t="str">
            <v>ม.1/232</v>
          </cell>
          <cell r="D189" t="str">
            <v>กำลังศึกษา</v>
          </cell>
          <cell r="E189" t="str">
            <v>20872</v>
          </cell>
          <cell r="F189" t="str">
            <v>เด็กหญิงธีภาภรณ์  ด้วงเอียด</v>
          </cell>
        </row>
        <row r="190">
          <cell r="C190" t="str">
            <v>ม.1/532</v>
          </cell>
          <cell r="D190" t="str">
            <v>กำลังศึกษา</v>
          </cell>
          <cell r="E190" t="str">
            <v>20994</v>
          </cell>
          <cell r="F190" t="str">
            <v>เด็กหญิงศิริวรรณ  พรหมสมบัติ</v>
          </cell>
        </row>
        <row r="191">
          <cell r="C191" t="str">
            <v>ม.1/132</v>
          </cell>
          <cell r="D191" t="str">
            <v>กำลังศึกษา</v>
          </cell>
          <cell r="E191" t="str">
            <v>20836</v>
          </cell>
          <cell r="F191" t="str">
            <v>เด็กหญิงลัลน์ญดา  ชูปลอด</v>
          </cell>
        </row>
        <row r="192">
          <cell r="C192" t="str">
            <v>ม.1/432</v>
          </cell>
          <cell r="D192" t="str">
            <v>กำลังศึกษา</v>
          </cell>
          <cell r="E192" t="str">
            <v>20951</v>
          </cell>
          <cell r="F192" t="str">
            <v>เด็กหญิงธันยารัตน์  เจตนเสน</v>
          </cell>
        </row>
        <row r="193">
          <cell r="C193" t="str">
            <v>ม.1/332</v>
          </cell>
          <cell r="D193" t="str">
            <v>กำลังศึกษา</v>
          </cell>
          <cell r="E193" t="str">
            <v>20914</v>
          </cell>
          <cell r="F193" t="str">
            <v>เด็กหญิงปลายฟ้า  ทองสวัสดิ์</v>
          </cell>
        </row>
        <row r="194">
          <cell r="C194" t="str">
            <v>ม.1/333</v>
          </cell>
          <cell r="D194" t="str">
            <v>กำลังศึกษา</v>
          </cell>
          <cell r="E194" t="str">
            <v>20915</v>
          </cell>
          <cell r="F194" t="str">
            <v>เด็กหญิงปานไพลิน  มาชู</v>
          </cell>
        </row>
        <row r="195">
          <cell r="C195" t="str">
            <v>ม.1/433</v>
          </cell>
          <cell r="D195" t="str">
            <v>กำลังศึกษา</v>
          </cell>
          <cell r="E195" t="str">
            <v>20952</v>
          </cell>
          <cell r="F195" t="str">
            <v>เด็กหญิงนิตยา  พูลจันทร์</v>
          </cell>
        </row>
        <row r="196">
          <cell r="C196" t="str">
            <v>ม.1/133</v>
          </cell>
          <cell r="D196" t="str">
            <v>กำลังศึกษา</v>
          </cell>
          <cell r="E196" t="str">
            <v>20837</v>
          </cell>
          <cell r="F196" t="str">
            <v>เด็กหญิงวริศรา  ชัยเพชร</v>
          </cell>
        </row>
        <row r="197">
          <cell r="C197" t="str">
            <v>ม.1/533</v>
          </cell>
          <cell r="D197" t="str">
            <v>กำลังศึกษา</v>
          </cell>
          <cell r="E197" t="str">
            <v>20995</v>
          </cell>
          <cell r="F197" t="str">
            <v>เด็กหญิงศุภนารี  สุขสมบูรณ์</v>
          </cell>
        </row>
        <row r="198">
          <cell r="C198" t="str">
            <v>ม.1/233</v>
          </cell>
          <cell r="D198" t="str">
            <v>กำลังศึกษา</v>
          </cell>
          <cell r="E198" t="str">
            <v>20873</v>
          </cell>
          <cell r="F198" t="str">
            <v>เด็กหญิงปวีณา  ศิรินุพงศ์</v>
          </cell>
        </row>
        <row r="199">
          <cell r="C199" t="str">
            <v>ม.1/633</v>
          </cell>
          <cell r="D199" t="str">
            <v>กำลังศึกษา</v>
          </cell>
          <cell r="E199" t="str">
            <v>21033</v>
          </cell>
          <cell r="F199" t="str">
            <v>เด็กหญิงมรกต  แซมมณี</v>
          </cell>
        </row>
        <row r="200">
          <cell r="C200" t="str">
            <v>ม.1/634</v>
          </cell>
          <cell r="D200" t="str">
            <v>กำลังศึกษา</v>
          </cell>
          <cell r="E200" t="str">
            <v>21034</v>
          </cell>
          <cell r="F200" t="str">
            <v>เด็กหญิงยอดขวัญ  มากสุข</v>
          </cell>
        </row>
        <row r="201">
          <cell r="C201" t="str">
            <v>ม.1/234</v>
          </cell>
          <cell r="D201" t="str">
            <v>กำลังศึกษา</v>
          </cell>
          <cell r="E201" t="str">
            <v>20874</v>
          </cell>
          <cell r="F201" t="str">
            <v>เด็กหญิงพิชญ์สินี  จันทร์สังข์</v>
          </cell>
        </row>
        <row r="202">
          <cell r="C202" t="str">
            <v>ม.1/534</v>
          </cell>
          <cell r="D202" t="str">
            <v>กำลังศึกษา</v>
          </cell>
          <cell r="E202" t="str">
            <v>20996</v>
          </cell>
          <cell r="F202" t="str">
            <v>เด็กหญิงสาธิยา  ศรีสุวรรณ</v>
          </cell>
        </row>
        <row r="203">
          <cell r="C203" t="str">
            <v>ม.1/134</v>
          </cell>
          <cell r="D203" t="str">
            <v>กำลังศึกษา</v>
          </cell>
          <cell r="E203" t="str">
            <v>20838</v>
          </cell>
          <cell r="F203" t="str">
            <v>เด็กหญิงวิมลสิริ  ไชยจันทร์</v>
          </cell>
        </row>
        <row r="204">
          <cell r="C204" t="str">
            <v>ม.1/434</v>
          </cell>
          <cell r="D204" t="str">
            <v>กำลังศึกษา</v>
          </cell>
          <cell r="E204" t="str">
            <v>20953</v>
          </cell>
          <cell r="F204" t="str">
            <v>เด็กหญิงปรางปรียา  เกื้อเม่ง</v>
          </cell>
        </row>
        <row r="205">
          <cell r="C205" t="str">
            <v>ม.1/334</v>
          </cell>
          <cell r="D205" t="str">
            <v>กำลังศึกษา</v>
          </cell>
          <cell r="E205" t="str">
            <v>20916</v>
          </cell>
          <cell r="F205" t="str">
            <v>เด็กหญิงปุณยนุช  สัตยาธร</v>
          </cell>
        </row>
        <row r="206">
          <cell r="C206" t="str">
            <v>ม.1/335</v>
          </cell>
          <cell r="D206" t="str">
            <v>กำลังศึกษา</v>
          </cell>
          <cell r="E206" t="str">
            <v>20917</v>
          </cell>
          <cell r="F206" t="str">
            <v>เด็กหญิงพนัชกร  เผ่าชู</v>
          </cell>
        </row>
        <row r="207">
          <cell r="C207" t="str">
            <v>ม.1/435</v>
          </cell>
          <cell r="D207" t="str">
            <v>กำลังศึกษา</v>
          </cell>
          <cell r="E207" t="str">
            <v>20954</v>
          </cell>
          <cell r="F207" t="str">
            <v>เด็กหญิงเปรมปรีดิ์  วัยกุล</v>
          </cell>
        </row>
        <row r="208">
          <cell r="C208" t="str">
            <v>ม.1/135</v>
          </cell>
          <cell r="D208" t="str">
            <v>กำลังศึกษา</v>
          </cell>
          <cell r="E208" t="str">
            <v>20840</v>
          </cell>
          <cell r="F208" t="str">
            <v>เด็กหญิงศุภาพัทธ์  ดรพล</v>
          </cell>
        </row>
        <row r="209">
          <cell r="C209" t="str">
            <v>ม.1/535</v>
          </cell>
          <cell r="D209" t="str">
            <v>กำลังศึกษา</v>
          </cell>
          <cell r="E209" t="str">
            <v>20997</v>
          </cell>
          <cell r="F209" t="str">
            <v>เด็กหญิงสุชาวดี  สุขคง</v>
          </cell>
        </row>
        <row r="210">
          <cell r="C210" t="str">
            <v>ม.1/235</v>
          </cell>
          <cell r="D210" t="str">
            <v>กำลังศึกษา</v>
          </cell>
          <cell r="E210" t="str">
            <v>20875</v>
          </cell>
          <cell r="F210" t="str">
            <v>เด็กหญิงมณฑิตา  มากสุข</v>
          </cell>
        </row>
        <row r="211">
          <cell r="C211" t="str">
            <v>ม.1/635</v>
          </cell>
          <cell r="D211" t="str">
            <v>กำลังศึกษา</v>
          </cell>
          <cell r="E211" t="str">
            <v>21035</v>
          </cell>
          <cell r="F211" t="str">
            <v>เด็กหญิงศิรินภา  อ่วมคง</v>
          </cell>
        </row>
        <row r="212">
          <cell r="C212" t="str">
            <v>ม.1/636</v>
          </cell>
          <cell r="D212" t="str">
            <v>กำลังศึกษา</v>
          </cell>
          <cell r="E212" t="str">
            <v>21036</v>
          </cell>
          <cell r="F212" t="str">
            <v>เด็กหญิงศิริวิมล  มะสุนี</v>
          </cell>
        </row>
        <row r="213">
          <cell r="C213" t="str">
            <v>ม.1/236</v>
          </cell>
          <cell r="D213" t="str">
            <v>กำลังศึกษา</v>
          </cell>
          <cell r="E213" t="str">
            <v>20876</v>
          </cell>
          <cell r="F213" t="str">
            <v>เด็กหญิงมัยรัตน์  เหมือนเนียม</v>
          </cell>
        </row>
        <row r="214">
          <cell r="C214" t="str">
            <v>ม.1/536</v>
          </cell>
          <cell r="D214" t="str">
            <v>กำลังศึกษา</v>
          </cell>
          <cell r="E214" t="str">
            <v>20998</v>
          </cell>
          <cell r="F214" t="str">
            <v>เด็กหญิงสุพัชรี  ขุนไชยทัน</v>
          </cell>
        </row>
        <row r="215">
          <cell r="C215" t="str">
            <v>ม.1/136</v>
          </cell>
          <cell r="D215" t="str">
            <v>กำลังศึกษา</v>
          </cell>
          <cell r="E215" t="str">
            <v>20841</v>
          </cell>
          <cell r="F215" t="str">
            <v>เด็กหญิงอุรชา  จันทร์เส้ง</v>
          </cell>
        </row>
        <row r="216">
          <cell r="C216" t="str">
            <v>ม.1/436</v>
          </cell>
          <cell r="D216" t="str">
            <v>กำลังศึกษา</v>
          </cell>
          <cell r="E216" t="str">
            <v>20955</v>
          </cell>
          <cell r="F216" t="str">
            <v>เด็กหญิงศศิกานต์  แสนเสนาะ</v>
          </cell>
        </row>
        <row r="217">
          <cell r="C217" t="str">
            <v>ม.1/336</v>
          </cell>
          <cell r="D217" t="str">
            <v>กำลังศึกษา</v>
          </cell>
          <cell r="E217" t="str">
            <v>20918</v>
          </cell>
          <cell r="F217" t="str">
            <v>เด็กหญิงพิชญานิน  ออสันตินุตสกุล</v>
          </cell>
        </row>
        <row r="218">
          <cell r="C218" t="str">
            <v>ม.1/337</v>
          </cell>
          <cell r="D218" t="str">
            <v>กำลังศึกษา</v>
          </cell>
          <cell r="E218" t="str">
            <v>20919</v>
          </cell>
          <cell r="F218" t="str">
            <v>เด็กหญิงวาสนา  ปิดเมือง</v>
          </cell>
        </row>
        <row r="219">
          <cell r="C219" t="str">
            <v>ม.1/437</v>
          </cell>
          <cell r="D219" t="str">
            <v>กำลังศึกษา</v>
          </cell>
          <cell r="E219" t="str">
            <v>20956</v>
          </cell>
          <cell r="F219" t="str">
            <v>เด็กหญิงสิริภัสสร  วงค์รักษา</v>
          </cell>
        </row>
        <row r="220">
          <cell r="C220" t="str">
            <v>ม.1/537</v>
          </cell>
          <cell r="D220" t="str">
            <v>กำลังศึกษา</v>
          </cell>
          <cell r="E220" t="str">
            <v>20999</v>
          </cell>
          <cell r="F220" t="str">
            <v>เด็กหญิงอรวรรณยา  คล้ายยา</v>
          </cell>
        </row>
        <row r="221">
          <cell r="C221" t="str">
            <v>ม.1/237</v>
          </cell>
          <cell r="D221" t="str">
            <v>กำลังศึกษา</v>
          </cell>
          <cell r="E221" t="str">
            <v>20877</v>
          </cell>
          <cell r="F221" t="str">
            <v>เด็กหญิงรุ่งนภา  พลรัตน์</v>
          </cell>
        </row>
        <row r="222">
          <cell r="C222" t="str">
            <v>ม.1/637</v>
          </cell>
          <cell r="D222" t="str">
            <v>กำลังศึกษา</v>
          </cell>
          <cell r="E222" t="str">
            <v>21037</v>
          </cell>
          <cell r="F222" t="str">
            <v>เด็กหญิงสลิลทิพย์  นวลศรีทอง</v>
          </cell>
        </row>
        <row r="223">
          <cell r="C223" t="str">
            <v>ม.1/638</v>
          </cell>
          <cell r="D223" t="str">
            <v>กำลังศึกษา</v>
          </cell>
          <cell r="E223" t="str">
            <v>21038</v>
          </cell>
          <cell r="F223" t="str">
            <v>เด็กหญิงสิริวิทยาพร  จอมแพ่ง</v>
          </cell>
        </row>
        <row r="224">
          <cell r="C224" t="str">
            <v>ม.1/238</v>
          </cell>
          <cell r="D224" t="str">
            <v>กำลังศึกษา</v>
          </cell>
          <cell r="E224" t="str">
            <v>20878</v>
          </cell>
          <cell r="F224" t="str">
            <v>เด็กหญิงวิชาดา  ชนะศิริ</v>
          </cell>
        </row>
        <row r="225">
          <cell r="C225" t="str">
            <v>ม.1/438</v>
          </cell>
          <cell r="D225" t="str">
            <v>กำลังศึกษา</v>
          </cell>
          <cell r="E225" t="str">
            <v>20957</v>
          </cell>
          <cell r="F225" t="str">
            <v>เด็กหญิงสุจินดา  ประสานสงค์</v>
          </cell>
        </row>
        <row r="226">
          <cell r="C226" t="str">
            <v>ม.1/338</v>
          </cell>
          <cell r="D226" t="str">
            <v>กำลังศึกษา</v>
          </cell>
          <cell r="E226" t="str">
            <v>20920</v>
          </cell>
          <cell r="F226" t="str">
            <v>เด็กหญิงศรัญญา  หนูบูลย์</v>
          </cell>
        </row>
        <row r="227">
          <cell r="C227" t="str">
            <v>ม.1/439</v>
          </cell>
          <cell r="D227" t="str">
            <v>กำลังศึกษา</v>
          </cell>
          <cell r="E227" t="str">
            <v>20958</v>
          </cell>
          <cell r="F227" t="str">
            <v>เด็กหญิงสุธิศา  เอียดเดช</v>
          </cell>
        </row>
        <row r="228">
          <cell r="C228" t="str">
            <v>ม.1/239</v>
          </cell>
          <cell r="D228" t="str">
            <v>กำลังศึกษา</v>
          </cell>
          <cell r="E228" t="str">
            <v>20879</v>
          </cell>
          <cell r="F228" t="str">
            <v>เด็กหญิงสุธิดา  ซาสุดสี</v>
          </cell>
        </row>
        <row r="229">
          <cell r="C229" t="str">
            <v>ม.1/639</v>
          </cell>
          <cell r="D229" t="str">
            <v>กำลังศึกษา</v>
          </cell>
          <cell r="E229" t="str">
            <v>21039</v>
          </cell>
          <cell r="F229" t="str">
            <v>เด็กหญิงโสภิดา  บุญทอง</v>
          </cell>
        </row>
        <row r="230">
          <cell r="C230" t="str">
            <v>ม.1/240</v>
          </cell>
          <cell r="D230" t="str">
            <v>กำลังศึกษา</v>
          </cell>
          <cell r="E230" t="str">
            <v>20880</v>
          </cell>
          <cell r="F230" t="str">
            <v>เด็กหญิงสุภาวดี  คงขาว</v>
          </cell>
        </row>
        <row r="231">
          <cell r="C231" t="str">
            <v>ม.1/440</v>
          </cell>
          <cell r="D231" t="str">
            <v>กำลังศึกษา</v>
          </cell>
          <cell r="E231" t="str">
            <v>20959</v>
          </cell>
          <cell r="F231" t="str">
            <v>เด็กหญิงสุพิตตา  ทองพุฒิ</v>
          </cell>
        </row>
        <row r="232">
          <cell r="C232" t="str">
            <v>ม.2/71</v>
          </cell>
          <cell r="D232" t="str">
            <v>กำลังศึกษา</v>
          </cell>
          <cell r="E232" t="str">
            <v>20713</v>
          </cell>
          <cell r="F232" t="str">
            <v>เด็กชายภูสิทธฺ  เรืองณรงค์</v>
          </cell>
        </row>
        <row r="233">
          <cell r="C233" t="str">
            <v>ม.2/51</v>
          </cell>
          <cell r="D233" t="str">
            <v>กำลังศึกษา</v>
          </cell>
          <cell r="E233" t="str">
            <v>20589</v>
          </cell>
          <cell r="F233" t="str">
            <v>เด็กชายชยธร  เกลี้ยงนิล</v>
          </cell>
        </row>
        <row r="234">
          <cell r="C234" t="str">
            <v>ม.2/61</v>
          </cell>
          <cell r="D234" t="str">
            <v>กำลังศึกษา</v>
          </cell>
          <cell r="E234" t="str">
            <v>20547</v>
          </cell>
          <cell r="F234" t="str">
            <v>เด็กชายกรวิชญ์  ทองเอม</v>
          </cell>
        </row>
        <row r="235">
          <cell r="C235" t="str">
            <v>ม.2/11</v>
          </cell>
          <cell r="D235" t="str">
            <v>กำลังศึกษา</v>
          </cell>
          <cell r="E235" t="str">
            <v>20512</v>
          </cell>
          <cell r="F235" t="str">
            <v>เด็กชายกานต์กวิน  มีใหม่</v>
          </cell>
        </row>
        <row r="236">
          <cell r="C236" t="str">
            <v>ม.2/31</v>
          </cell>
          <cell r="D236" t="str">
            <v>กำลังศึกษา</v>
          </cell>
          <cell r="E236" t="str">
            <v>20264</v>
          </cell>
          <cell r="F236" t="str">
            <v>เด็กชายพัชรพล  บุญคง</v>
          </cell>
        </row>
        <row r="237">
          <cell r="C237" t="str">
            <v>ม.2/21</v>
          </cell>
          <cell r="D237" t="str">
            <v>กำลังศึกษา</v>
          </cell>
          <cell r="E237" t="str">
            <v>20548</v>
          </cell>
          <cell r="F237" t="str">
            <v>เด็กชายกิตติชัย  ด้วงใย</v>
          </cell>
        </row>
        <row r="238">
          <cell r="C238" t="str">
            <v>ม.2/41</v>
          </cell>
          <cell r="D238" t="str">
            <v>กำลังศึกษา</v>
          </cell>
          <cell r="E238" t="str">
            <v>20623</v>
          </cell>
          <cell r="F238" t="str">
            <v>เด็กชายก้องภพ  วงษ์สวัสดิ์</v>
          </cell>
        </row>
        <row r="239">
          <cell r="C239" t="str">
            <v>ม.2/42</v>
          </cell>
          <cell r="D239" t="str">
            <v>กำลังศึกษา</v>
          </cell>
          <cell r="E239" t="str">
            <v>20625</v>
          </cell>
          <cell r="F239" t="str">
            <v>เด็กชายณรงค์ฉัตร  อินทกูล</v>
          </cell>
        </row>
        <row r="240">
          <cell r="C240" t="str">
            <v>ม.2/22</v>
          </cell>
          <cell r="D240" t="str">
            <v>กำลังศึกษา</v>
          </cell>
          <cell r="E240" t="str">
            <v>20549</v>
          </cell>
          <cell r="F240" t="str">
            <v>เด็กชายคุณาสิน  เรืองช่วย</v>
          </cell>
        </row>
        <row r="241">
          <cell r="C241" t="str">
            <v>ม.2/32</v>
          </cell>
          <cell r="D241" t="str">
            <v>กำลังศึกษา</v>
          </cell>
          <cell r="E241" t="str">
            <v>20585</v>
          </cell>
          <cell r="F241" t="str">
            <v>เด็กชายกมลภพ  เพ็งหนู</v>
          </cell>
        </row>
        <row r="242">
          <cell r="C242" t="str">
            <v>ม.2/12</v>
          </cell>
          <cell r="D242" t="str">
            <v>กำลังศึกษา</v>
          </cell>
          <cell r="E242" t="str">
            <v>20513</v>
          </cell>
          <cell r="F242" t="str">
            <v>เด็กชายจารุพัฒน์  อ่อนเมือง</v>
          </cell>
        </row>
        <row r="243">
          <cell r="C243" t="str">
            <v>ม.2/62</v>
          </cell>
          <cell r="D243" t="str">
            <v>กำลังศึกษา</v>
          </cell>
          <cell r="E243" t="str">
            <v>20590</v>
          </cell>
          <cell r="F243" t="str">
            <v>เด็กชายชวกร  นกเเก้ว</v>
          </cell>
        </row>
        <row r="244">
          <cell r="C244" t="str">
            <v>ม.2/52</v>
          </cell>
          <cell r="D244" t="str">
            <v>กำลังศึกษา</v>
          </cell>
          <cell r="E244" t="str">
            <v>20661</v>
          </cell>
          <cell r="F244" t="str">
            <v>เด็กชายจิรเกียรติ  ตันกุล</v>
          </cell>
        </row>
        <row r="245">
          <cell r="C245" t="str">
            <v>ม.2/72</v>
          </cell>
          <cell r="D245" t="str">
            <v>กำลังศึกษา</v>
          </cell>
          <cell r="E245" t="str">
            <v>20714</v>
          </cell>
          <cell r="F245" t="str">
            <v>เด็กชายสิทธิเดช  รุยวิชิต</v>
          </cell>
        </row>
        <row r="246">
          <cell r="C246" t="str">
            <v>ม.2/53</v>
          </cell>
          <cell r="D246" t="str">
            <v>กำลังศึกษา</v>
          </cell>
          <cell r="E246" t="str">
            <v>20662</v>
          </cell>
          <cell r="F246" t="str">
            <v>เด็กชายชยุต  แดงเย็น</v>
          </cell>
        </row>
        <row r="247">
          <cell r="C247" t="str">
            <v>ม.2/63</v>
          </cell>
          <cell r="D247" t="str">
            <v>กำลังศึกษา</v>
          </cell>
          <cell r="E247" t="str">
            <v>20631</v>
          </cell>
          <cell r="F247" t="str">
            <v>เด็กชายพงศกร  มิ่งละเอียด</v>
          </cell>
        </row>
        <row r="248">
          <cell r="C248" t="str">
            <v>ม.2/73</v>
          </cell>
          <cell r="D248" t="str">
            <v>กำลังศึกษา</v>
          </cell>
          <cell r="E248" t="str">
            <v>20740</v>
          </cell>
          <cell r="F248" t="str">
            <v>เด็กชายจารุพัฒน์  ไชยบุรินทร์</v>
          </cell>
        </row>
        <row r="249">
          <cell r="C249" t="str">
            <v>ม.2/13</v>
          </cell>
          <cell r="D249" t="str">
            <v>กำลังศึกษา</v>
          </cell>
          <cell r="E249" t="str">
            <v>20514</v>
          </cell>
          <cell r="F249" t="str">
            <v>เด็กชายญานกร  ทองสวัสดิ์</v>
          </cell>
        </row>
        <row r="250">
          <cell r="C250" t="str">
            <v>ม.2/33</v>
          </cell>
          <cell r="D250" t="str">
            <v>กำลังศึกษา</v>
          </cell>
          <cell r="E250" t="str">
            <v>20586</v>
          </cell>
          <cell r="F250" t="str">
            <v>เด็กชายกลวัชร  แก้วอินทร์</v>
          </cell>
        </row>
        <row r="251">
          <cell r="C251" t="str">
            <v>ม.2/23</v>
          </cell>
          <cell r="D251" t="str">
            <v>กำลังศึกษา</v>
          </cell>
          <cell r="E251" t="str">
            <v>20550</v>
          </cell>
          <cell r="F251" t="str">
            <v>เด็กชายจตุพร  ชูมาก</v>
          </cell>
        </row>
        <row r="252">
          <cell r="C252" t="str">
            <v>ม.2/43</v>
          </cell>
          <cell r="D252" t="str">
            <v>กำลังศึกษา</v>
          </cell>
          <cell r="E252" t="str">
            <v>20626</v>
          </cell>
          <cell r="F252" t="str">
            <v>เด็กชายธนภููมิ  ปลอดขำ</v>
          </cell>
        </row>
        <row r="253">
          <cell r="C253" t="str">
            <v>ม.2/44</v>
          </cell>
          <cell r="D253" t="str">
            <v>กำลังศึกษา</v>
          </cell>
          <cell r="E253" t="str">
            <v>20627</v>
          </cell>
          <cell r="F253" t="str">
            <v>เด็กชายธนวินท์  เทพทวี</v>
          </cell>
        </row>
        <row r="254">
          <cell r="C254" t="str">
            <v>ม.2/24</v>
          </cell>
          <cell r="D254" t="str">
            <v>กำลังศึกษา</v>
          </cell>
          <cell r="E254" t="str">
            <v>20552</v>
          </cell>
          <cell r="F254" t="str">
            <v>เด็กชายญาณพัฒน์  สุวรรณธีรกุล</v>
          </cell>
        </row>
        <row r="255">
          <cell r="C255" t="str">
            <v>ม.2/34</v>
          </cell>
          <cell r="D255" t="str">
            <v>กำลังศึกษา</v>
          </cell>
          <cell r="E255" t="str">
            <v>20588</v>
          </cell>
          <cell r="F255" t="str">
            <v>เด็กชายเฉลิมวงศ์  เต็มยอด</v>
          </cell>
        </row>
        <row r="256">
          <cell r="C256" t="str">
            <v>ม.2/14</v>
          </cell>
          <cell r="D256" t="str">
            <v>กำลังศึกษา</v>
          </cell>
          <cell r="E256" t="str">
            <v>20515</v>
          </cell>
          <cell r="F256" t="str">
            <v>เด็กชายธีรภาพ  วันเสียน</v>
          </cell>
        </row>
        <row r="257">
          <cell r="C257" t="str">
            <v>ม.2/74</v>
          </cell>
          <cell r="D257" t="str">
            <v>กำลังศึกษา</v>
          </cell>
          <cell r="E257" t="str">
            <v>20741</v>
          </cell>
          <cell r="F257" t="str">
            <v>เด็กชายชยกร  มากหนู</v>
          </cell>
        </row>
        <row r="258">
          <cell r="C258" t="str">
            <v>ม.2/64</v>
          </cell>
          <cell r="D258" t="str">
            <v>กำลังศึกษา</v>
          </cell>
          <cell r="E258" t="str">
            <v>20638</v>
          </cell>
          <cell r="F258" t="str">
            <v>เด็กชายศราวุธ  สุวรรณยะพัตร</v>
          </cell>
        </row>
        <row r="259">
          <cell r="C259" t="str">
            <v>ม.2/54</v>
          </cell>
          <cell r="D259" t="str">
            <v>กำลังศึกษา</v>
          </cell>
          <cell r="E259" t="str">
            <v>20663</v>
          </cell>
          <cell r="F259" t="str">
            <v>เด็กชายณธรรศ  เตี้ยนวล</v>
          </cell>
        </row>
        <row r="260">
          <cell r="C260" t="str">
            <v>ม.2/55</v>
          </cell>
          <cell r="D260" t="str">
            <v>กำลังศึกษา</v>
          </cell>
          <cell r="E260" t="str">
            <v>20668</v>
          </cell>
          <cell r="F260" t="str">
            <v>เด็กชายปพนวิช  เนาวศิริ</v>
          </cell>
        </row>
        <row r="261">
          <cell r="C261" t="str">
            <v>ม.2/65</v>
          </cell>
          <cell r="D261" t="str">
            <v>กำลังศึกษา</v>
          </cell>
          <cell r="E261" t="str">
            <v>20701</v>
          </cell>
          <cell r="F261" t="str">
            <v>เด็กชายกิตติภพ  ช่วยเอียด</v>
          </cell>
        </row>
        <row r="262">
          <cell r="C262" t="str">
            <v>ม.2/75</v>
          </cell>
          <cell r="D262" t="str">
            <v>กำลังศึกษา</v>
          </cell>
          <cell r="E262" t="str">
            <v>20742</v>
          </cell>
          <cell r="F262" t="str">
            <v>เด็กชายชัชฤทธิ์  สิงหพล</v>
          </cell>
        </row>
        <row r="263">
          <cell r="C263" t="str">
            <v>ม.2/15</v>
          </cell>
          <cell r="D263" t="str">
            <v>กำลังศึกษา</v>
          </cell>
          <cell r="E263" t="str">
            <v>20517</v>
          </cell>
          <cell r="F263" t="str">
            <v>เด็กชายพฤทธิพงศ์  นวลจันทร์</v>
          </cell>
        </row>
        <row r="264">
          <cell r="C264" t="str">
            <v>ม.2/35</v>
          </cell>
          <cell r="D264" t="str">
            <v>กำลังศึกษา</v>
          </cell>
          <cell r="E264" t="str">
            <v>20592</v>
          </cell>
          <cell r="F264" t="str">
            <v>เด็กชายธนกฤต  ช่วยอนันต์</v>
          </cell>
        </row>
        <row r="265">
          <cell r="C265" t="str">
            <v>ม.2/25</v>
          </cell>
          <cell r="D265" t="str">
            <v>กำลังศึกษา</v>
          </cell>
          <cell r="E265" t="str">
            <v>20553</v>
          </cell>
          <cell r="F265" t="str">
            <v>เด็กชายณฐกฤต  โรจชะยะ</v>
          </cell>
        </row>
        <row r="266">
          <cell r="C266" t="str">
            <v>ม.2/45</v>
          </cell>
          <cell r="D266" t="str">
            <v>กำลังศึกษา</v>
          </cell>
          <cell r="E266" t="str">
            <v>20628</v>
          </cell>
          <cell r="F266" t="str">
            <v>เด็กชายธีรพงศ์  พุ่มขาว</v>
          </cell>
        </row>
        <row r="267">
          <cell r="C267" t="str">
            <v>ม.2/46</v>
          </cell>
          <cell r="D267" t="str">
            <v>กำลังศึกษา</v>
          </cell>
          <cell r="E267" t="str">
            <v>20629</v>
          </cell>
          <cell r="F267" t="str">
            <v>เด็กชายปรเมศร์  พันธ์ดำ</v>
          </cell>
        </row>
        <row r="268">
          <cell r="C268" t="str">
            <v>ม.2/26</v>
          </cell>
          <cell r="D268" t="str">
            <v>กำลังศึกษา</v>
          </cell>
          <cell r="E268" t="str">
            <v>20554</v>
          </cell>
          <cell r="F268" t="str">
            <v>เด็กชายเตชินท์  มงคลอิสรา</v>
          </cell>
        </row>
        <row r="269">
          <cell r="C269" t="str">
            <v>ม.2/36</v>
          </cell>
          <cell r="D269" t="str">
            <v>กำลังศึกษา</v>
          </cell>
          <cell r="E269" t="str">
            <v>20593</v>
          </cell>
          <cell r="F269" t="str">
            <v>เด็กชายธนเดช  ช่วยอนันต์</v>
          </cell>
        </row>
        <row r="270">
          <cell r="C270" t="str">
            <v>ม.2/16</v>
          </cell>
          <cell r="D270" t="str">
            <v>กำลังศึกษา</v>
          </cell>
          <cell r="E270" t="str">
            <v>20520</v>
          </cell>
          <cell r="F270" t="str">
            <v>เด็กชายวรพล  สุวรรณมณี</v>
          </cell>
        </row>
        <row r="271">
          <cell r="C271" t="str">
            <v>ม.2/76</v>
          </cell>
          <cell r="D271" t="str">
            <v>กำลังศึกษา</v>
          </cell>
          <cell r="E271" t="str">
            <v>20743</v>
          </cell>
          <cell r="F271" t="str">
            <v>เด็กชายณัฐกร  ซันสาบู</v>
          </cell>
        </row>
        <row r="272">
          <cell r="C272" t="str">
            <v>ม.2/66</v>
          </cell>
          <cell r="D272" t="str">
            <v>กำลังศึกษา</v>
          </cell>
          <cell r="E272" t="str">
            <v>20702</v>
          </cell>
          <cell r="F272" t="str">
            <v>เด็กชายชัยอนันต์  สมเพ็ชร์</v>
          </cell>
        </row>
        <row r="273">
          <cell r="C273" t="str">
            <v>ม.2/56</v>
          </cell>
          <cell r="D273" t="str">
            <v>กำลังศึกษา</v>
          </cell>
          <cell r="E273" t="str">
            <v>20669</v>
          </cell>
          <cell r="F273" t="str">
            <v>เด็กชายปัณณวิชญ์  คณะสุวรรณ์</v>
          </cell>
        </row>
        <row r="274">
          <cell r="C274" t="str">
            <v>ม.2/57</v>
          </cell>
          <cell r="D274" t="str">
            <v>กำลังศึกษา</v>
          </cell>
          <cell r="E274" t="str">
            <v>20671</v>
          </cell>
          <cell r="F274" t="str">
            <v>เด็กชายวรานนท์  สังฉิม</v>
          </cell>
        </row>
        <row r="275">
          <cell r="C275" t="str">
            <v>ม.2/67</v>
          </cell>
          <cell r="D275" t="str">
            <v>กำลังศึกษา</v>
          </cell>
          <cell r="E275" t="str">
            <v>20706</v>
          </cell>
          <cell r="F275" t="str">
            <v>เด็กชายปัญจพัฒน์  สุขเอียด</v>
          </cell>
        </row>
        <row r="276">
          <cell r="C276" t="str">
            <v>ม.2/77</v>
          </cell>
          <cell r="D276" t="str">
            <v>กำลังศึกษา</v>
          </cell>
          <cell r="E276" t="str">
            <v>20744</v>
          </cell>
          <cell r="F276" t="str">
            <v>เด็กชายณัฐวุฒิ  ทิพย์กองลาศ</v>
          </cell>
        </row>
        <row r="277">
          <cell r="C277" t="str">
            <v>ม.2/17</v>
          </cell>
          <cell r="D277" t="str">
            <v>กำลังศึกษา</v>
          </cell>
          <cell r="E277" t="str">
            <v>20522</v>
          </cell>
          <cell r="F277" t="str">
            <v>เด็กชายสิริวัฒน์  แป้นจำรัส</v>
          </cell>
        </row>
        <row r="278">
          <cell r="C278" t="str">
            <v>ม.2/37</v>
          </cell>
          <cell r="D278" t="str">
            <v>กำลังศึกษา</v>
          </cell>
          <cell r="E278" t="str">
            <v>20594</v>
          </cell>
          <cell r="F278" t="str">
            <v>เด็กชายธีรภพ  รัตนพิพัฒน์</v>
          </cell>
        </row>
        <row r="279">
          <cell r="C279" t="str">
            <v>ม.2/27</v>
          </cell>
          <cell r="D279" t="str">
            <v>กำลังศึกษา</v>
          </cell>
          <cell r="E279" t="str">
            <v>20556</v>
          </cell>
          <cell r="F279" t="str">
            <v>เด็กชายทักษ์ดนัย  เซ่งฮั้ว</v>
          </cell>
        </row>
        <row r="280">
          <cell r="C280" t="str">
            <v>ม.2/47</v>
          </cell>
          <cell r="D280" t="str">
            <v>กำลังศึกษา</v>
          </cell>
          <cell r="E280" t="str">
            <v>20630</v>
          </cell>
          <cell r="F280" t="str">
            <v>เด็กชายปิยวัฒน์  ชูดวง</v>
          </cell>
        </row>
        <row r="281">
          <cell r="C281" t="str">
            <v>ม.2/48</v>
          </cell>
          <cell r="D281" t="str">
            <v>กำลังศึกษา</v>
          </cell>
          <cell r="E281" t="str">
            <v>20632</v>
          </cell>
          <cell r="F281" t="str">
            <v>เด็กชายพชรพล  ขวัญแก้ว</v>
          </cell>
        </row>
        <row r="282">
          <cell r="C282" t="str">
            <v>ม.2/28</v>
          </cell>
          <cell r="D282" t="str">
            <v>กำลังศึกษา</v>
          </cell>
          <cell r="E282" t="str">
            <v>20557</v>
          </cell>
          <cell r="F282" t="str">
            <v>เด็กชายธนกฤต  หัสมิตต์</v>
          </cell>
        </row>
        <row r="283">
          <cell r="C283" t="str">
            <v>ม.2/38</v>
          </cell>
          <cell r="D283" t="str">
            <v>กำลังศึกษา</v>
          </cell>
          <cell r="E283" t="str">
            <v>20595</v>
          </cell>
          <cell r="F283" t="str">
            <v>เด็กชายนรภัทร  มะณะแก้ว</v>
          </cell>
        </row>
        <row r="284">
          <cell r="C284" t="str">
            <v>ม.2/18</v>
          </cell>
          <cell r="D284" t="str">
            <v>กำลังศึกษา</v>
          </cell>
          <cell r="E284" t="str">
            <v>20524</v>
          </cell>
          <cell r="F284" t="str">
            <v>เด็กชายอภิศมภ์  จูชาวนา</v>
          </cell>
        </row>
        <row r="285">
          <cell r="C285" t="str">
            <v>ม.2/78</v>
          </cell>
          <cell r="D285" t="str">
            <v>กำลังศึกษา</v>
          </cell>
          <cell r="E285" t="str">
            <v>20745</v>
          </cell>
          <cell r="F285" t="str">
            <v>เด็กชายเตชากร  มากไข่</v>
          </cell>
        </row>
        <row r="286">
          <cell r="C286" t="str">
            <v>ม.2/68</v>
          </cell>
          <cell r="D286" t="str">
            <v>กำลังศึกษา</v>
          </cell>
          <cell r="E286" t="str">
            <v>20707</v>
          </cell>
          <cell r="F286" t="str">
            <v>เด็กชายปิยณัฐ  พลายด้วง</v>
          </cell>
        </row>
        <row r="287">
          <cell r="C287" t="str">
            <v>ม.2/58</v>
          </cell>
          <cell r="D287" t="str">
            <v>กำลังศึกษา</v>
          </cell>
          <cell r="E287" t="str">
            <v>20672</v>
          </cell>
          <cell r="F287" t="str">
            <v>เด็กชายวสันต์  หมื่นชนะ</v>
          </cell>
        </row>
        <row r="288">
          <cell r="C288" t="str">
            <v>ม.2/59</v>
          </cell>
          <cell r="D288" t="str">
            <v>กำลังศึกษา</v>
          </cell>
          <cell r="E288" t="str">
            <v>20673</v>
          </cell>
          <cell r="F288" t="str">
            <v>เด็กชายศิวกร  หนูวัน</v>
          </cell>
        </row>
        <row r="289">
          <cell r="C289" t="str">
            <v>ม.2/69</v>
          </cell>
          <cell r="D289" t="str">
            <v>กำลังศึกษา</v>
          </cell>
          <cell r="E289" t="str">
            <v>20709</v>
          </cell>
          <cell r="F289" t="str">
            <v>เด็กชายพงศกร  คงรักษ์</v>
          </cell>
        </row>
        <row r="290">
          <cell r="C290" t="str">
            <v>ม.2/79</v>
          </cell>
          <cell r="D290" t="str">
            <v>กำลังศึกษา</v>
          </cell>
          <cell r="E290" t="str">
            <v>20746</v>
          </cell>
          <cell r="F290" t="str">
            <v>เด็กชายธนภัทร  อภิชาติ</v>
          </cell>
        </row>
        <row r="291">
          <cell r="C291" t="str">
            <v>ม.2/39</v>
          </cell>
          <cell r="D291" t="str">
            <v>กำลังศึกษา</v>
          </cell>
          <cell r="E291" t="str">
            <v>20596</v>
          </cell>
          <cell r="F291" t="str">
            <v>เด็กชายนรากร  โสะขาว</v>
          </cell>
        </row>
        <row r="292">
          <cell r="C292" t="str">
            <v>ม.2/29</v>
          </cell>
          <cell r="D292" t="str">
            <v>กำลังศึกษา</v>
          </cell>
          <cell r="E292" t="str">
            <v>20558</v>
          </cell>
          <cell r="F292" t="str">
            <v>เด็กชายธนาคาร  ดือราซอ</v>
          </cell>
        </row>
        <row r="293">
          <cell r="C293" t="str">
            <v>ม.2/49</v>
          </cell>
          <cell r="D293" t="str">
            <v>กำลังศึกษา</v>
          </cell>
          <cell r="E293" t="str">
            <v>20633</v>
          </cell>
          <cell r="F293" t="str">
            <v>เด็กชายพชรพล  ทองหมุน</v>
          </cell>
        </row>
        <row r="294">
          <cell r="C294" t="str">
            <v>ม.2/19</v>
          </cell>
          <cell r="D294" t="str">
            <v>กำลังศึกษา</v>
          </cell>
          <cell r="E294" t="str">
            <v>20525</v>
          </cell>
          <cell r="F294" t="str">
            <v>เด็กหญิงกชวรรณ  มุสิกสังข์</v>
          </cell>
        </row>
        <row r="295">
          <cell r="C295" t="str">
            <v>ม.2/110</v>
          </cell>
          <cell r="D295" t="str">
            <v>กำลังศึกษา</v>
          </cell>
          <cell r="E295" t="str">
            <v>20527</v>
          </cell>
          <cell r="F295" t="str">
            <v>เด็กหญิงกรณิศ  ทิพย์มณี</v>
          </cell>
        </row>
        <row r="296">
          <cell r="C296" t="str">
            <v>ม.2/510</v>
          </cell>
          <cell r="D296" t="str">
            <v>กำลังศึกษา</v>
          </cell>
          <cell r="E296" t="str">
            <v>20575</v>
          </cell>
          <cell r="F296" t="str">
            <v>เด็กหญิงพณิตตา  ศรีนาคคำ</v>
          </cell>
        </row>
        <row r="297">
          <cell r="C297" t="str">
            <v>ม.2/410</v>
          </cell>
          <cell r="D297" t="str">
            <v>กำลังศึกษา</v>
          </cell>
          <cell r="E297" t="str">
            <v>20634</v>
          </cell>
          <cell r="F297" t="str">
            <v>เด็กชายภูมิรพี  มีแย้ม</v>
          </cell>
        </row>
        <row r="298">
          <cell r="C298" t="str">
            <v>ม.2/210</v>
          </cell>
          <cell r="D298" t="str">
            <v>กำลังศึกษา</v>
          </cell>
          <cell r="E298" t="str">
            <v>20559</v>
          </cell>
          <cell r="F298" t="str">
            <v>เด็กชายธนายุต  สว่างพิภพ</v>
          </cell>
        </row>
        <row r="299">
          <cell r="C299" t="str">
            <v>ม.2/310</v>
          </cell>
          <cell r="D299" t="str">
            <v>กำลังศึกษา</v>
          </cell>
          <cell r="E299" t="str">
            <v>20597</v>
          </cell>
          <cell r="F299" t="str">
            <v>เด็กชายปฏิภาณ  ปานเเจ่ม</v>
          </cell>
        </row>
        <row r="300">
          <cell r="C300" t="str">
            <v>ม.2/710</v>
          </cell>
          <cell r="D300" t="str">
            <v>กำลังศึกษา</v>
          </cell>
          <cell r="E300" t="str">
            <v>20747</v>
          </cell>
          <cell r="F300" t="str">
            <v>เด็กชายธีร์จุฑา  เจริญพงษ์</v>
          </cell>
        </row>
        <row r="301">
          <cell r="C301" t="str">
            <v>ม.2/610</v>
          </cell>
          <cell r="D301" t="str">
            <v>กำลังศึกษา</v>
          </cell>
          <cell r="E301" t="str">
            <v>20715</v>
          </cell>
          <cell r="F301" t="str">
            <v>เด็กชายอภินันท์  จันสุกสี</v>
          </cell>
        </row>
        <row r="302">
          <cell r="C302" t="str">
            <v>ม.2/711</v>
          </cell>
          <cell r="D302" t="str">
            <v>กำลังศึกษา</v>
          </cell>
          <cell r="E302" t="str">
            <v>20748</v>
          </cell>
          <cell r="F302" t="str">
            <v>เด็กชายนวัฒนา  จันทร์ชู</v>
          </cell>
        </row>
        <row r="303">
          <cell r="C303" t="str">
            <v>ม.2/311</v>
          </cell>
          <cell r="D303" t="str">
            <v>กำลังศึกษา</v>
          </cell>
          <cell r="E303" t="str">
            <v>20598</v>
          </cell>
          <cell r="F303" t="str">
            <v>เด็กชายปฐมพัฒน์  เกตุชู</v>
          </cell>
        </row>
        <row r="304">
          <cell r="C304" t="str">
            <v>ม.2/211</v>
          </cell>
          <cell r="D304" t="str">
            <v>กำลังศึกษา</v>
          </cell>
          <cell r="E304" t="str">
            <v>20560</v>
          </cell>
          <cell r="F304" t="str">
            <v>เด็กชายธีรภัทร  สีขาว</v>
          </cell>
        </row>
        <row r="305">
          <cell r="C305" t="str">
            <v>ม.2/411</v>
          </cell>
          <cell r="D305" t="str">
            <v>กำลังศึกษา</v>
          </cell>
          <cell r="E305" t="str">
            <v>20635</v>
          </cell>
          <cell r="F305" t="str">
            <v>เด็กชายภูมิรพี  บัวเนียม</v>
          </cell>
        </row>
        <row r="306">
          <cell r="C306" t="str">
            <v>ม.2/511</v>
          </cell>
          <cell r="D306" t="str">
            <v>กำลังศึกษา</v>
          </cell>
          <cell r="E306" t="str">
            <v>20578</v>
          </cell>
          <cell r="F306" t="str">
            <v>เด็กหญิงภูริชญา  เอี่ยมระยับ</v>
          </cell>
        </row>
        <row r="307">
          <cell r="C307" t="str">
            <v>ม.2/111</v>
          </cell>
          <cell r="D307" t="str">
            <v>กำลังศึกษา</v>
          </cell>
          <cell r="E307" t="str">
            <v>20528</v>
          </cell>
          <cell r="F307" t="str">
            <v>เด็กหญิงกุลณัฐ  เกษรินทร์</v>
          </cell>
        </row>
        <row r="308">
          <cell r="C308" t="str">
            <v>ม.2/611</v>
          </cell>
          <cell r="D308" t="str">
            <v>กำลังศึกษา</v>
          </cell>
          <cell r="E308" t="str">
            <v>20839</v>
          </cell>
          <cell r="F308" t="str">
            <v>เด็กชายกฤตภาส  เทพทวี</v>
          </cell>
        </row>
        <row r="309">
          <cell r="C309" t="str">
            <v>ม.2/112</v>
          </cell>
          <cell r="D309" t="str">
            <v>กำลังศึกษา</v>
          </cell>
          <cell r="E309" t="str">
            <v>20529</v>
          </cell>
          <cell r="F309" t="str">
            <v>เด็กหญิงชญาดา  ชูรอง</v>
          </cell>
        </row>
        <row r="310">
          <cell r="C310" t="str">
            <v>ม.2/512</v>
          </cell>
          <cell r="D310" t="str">
            <v>กำลังศึกษา</v>
          </cell>
          <cell r="E310" t="str">
            <v>20579</v>
          </cell>
          <cell r="F310" t="str">
            <v>เด็กหญิงวริสา  ทองสวัสดิ์</v>
          </cell>
        </row>
        <row r="311">
          <cell r="C311" t="str">
            <v>ม.2/412</v>
          </cell>
          <cell r="D311" t="str">
            <v>กำลังศึกษา</v>
          </cell>
          <cell r="E311" t="str">
            <v>20636</v>
          </cell>
          <cell r="F311" t="str">
            <v>เด็กชายภูวนัตถ์  สยามพันธ์</v>
          </cell>
        </row>
        <row r="312">
          <cell r="C312" t="str">
            <v>ม.2/212</v>
          </cell>
          <cell r="D312" t="str">
            <v>กำลังศึกษา</v>
          </cell>
          <cell r="E312" t="str">
            <v>20561</v>
          </cell>
          <cell r="F312" t="str">
            <v>เด็กชายเบิกฟ้า  เพชรสงค์</v>
          </cell>
        </row>
        <row r="313">
          <cell r="C313" t="str">
            <v>ม.2/712</v>
          </cell>
          <cell r="D313" t="str">
            <v>กำลังศึกษา</v>
          </cell>
          <cell r="E313" t="str">
            <v>20749</v>
          </cell>
          <cell r="F313" t="str">
            <v>เด็กชายพงศ์วิสิทธิ์  พลเจริญ</v>
          </cell>
        </row>
        <row r="314">
          <cell r="C314" t="str">
            <v>ม.2/713</v>
          </cell>
          <cell r="D314" t="str">
            <v>กำลังศึกษา</v>
          </cell>
          <cell r="E314" t="str">
            <v>20750</v>
          </cell>
          <cell r="F314" t="str">
            <v>เด็กชายพสธร  เอี่ยมเจริญ</v>
          </cell>
        </row>
        <row r="315">
          <cell r="C315" t="str">
            <v>ม.2/213</v>
          </cell>
          <cell r="D315" t="str">
            <v>กำลังศึกษา</v>
          </cell>
          <cell r="E315" t="str">
            <v>20562</v>
          </cell>
          <cell r="F315" t="str">
            <v>เด็กชายภคพล  แก้วสุข</v>
          </cell>
        </row>
        <row r="316">
          <cell r="C316" t="str">
            <v>ม.2/413</v>
          </cell>
          <cell r="D316" t="str">
            <v>กำลังศึกษา</v>
          </cell>
          <cell r="E316" t="str">
            <v>20637</v>
          </cell>
          <cell r="F316" t="str">
            <v>เด็กชายวิวรรธน์  สงรอง</v>
          </cell>
        </row>
        <row r="317">
          <cell r="C317" t="str">
            <v>ม.2/313</v>
          </cell>
          <cell r="D317" t="str">
            <v>ลาออก</v>
          </cell>
          <cell r="E317" t="str">
            <v>20599</v>
          </cell>
          <cell r="F317" t="str">
            <v>เด็กชายพงศกร  วัฒโน</v>
          </cell>
        </row>
        <row r="318">
          <cell r="C318" t="str">
            <v>ม.2/313</v>
          </cell>
          <cell r="D318" t="str">
            <v>กำลังศึกษา</v>
          </cell>
          <cell r="E318" t="str">
            <v>20600</v>
          </cell>
          <cell r="F318" t="str">
            <v>เด็กชายภูรินท์  ทะระเกิด</v>
          </cell>
        </row>
        <row r="319">
          <cell r="C319" t="str">
            <v>ม.2/513</v>
          </cell>
          <cell r="D319" t="str">
            <v>กำลังศึกษา</v>
          </cell>
          <cell r="E319" t="str">
            <v>20615</v>
          </cell>
          <cell r="F319" t="str">
            <v>เด็กหญิงณัฐวศา  นุ่นปาน</v>
          </cell>
        </row>
        <row r="320">
          <cell r="C320" t="str">
            <v>ม.2/113</v>
          </cell>
          <cell r="D320" t="str">
            <v>กำลังศึกษา</v>
          </cell>
          <cell r="E320" t="str">
            <v>20530</v>
          </cell>
          <cell r="F320" t="str">
            <v>เด็กหญิงฐิตินันท์  ภักดีวานิช</v>
          </cell>
        </row>
        <row r="321">
          <cell r="C321" t="str">
            <v>ม.2/613</v>
          </cell>
          <cell r="D321" t="str">
            <v>กำลังศึกษา</v>
          </cell>
          <cell r="E321" t="str">
            <v>20570</v>
          </cell>
          <cell r="F321" t="str">
            <v>เด็กหญิงกิรติกา  หนูสงค์</v>
          </cell>
        </row>
        <row r="322">
          <cell r="C322" t="str">
            <v>ม.2/114</v>
          </cell>
          <cell r="D322" t="str">
            <v>กำลังศึกษา</v>
          </cell>
          <cell r="E322" t="str">
            <v>20532</v>
          </cell>
          <cell r="F322" t="str">
            <v>เด็กหญิงณิชภัทร  คงอ่อน</v>
          </cell>
        </row>
        <row r="323">
          <cell r="C323" t="str">
            <v>ม.2/514</v>
          </cell>
          <cell r="D323" t="str">
            <v>กำลังศึกษา</v>
          </cell>
          <cell r="E323" t="str">
            <v>20618</v>
          </cell>
          <cell r="F323" t="str">
            <v>เด็กหญิงพิชญธิดา  ทองปี้</v>
          </cell>
        </row>
        <row r="324">
          <cell r="C324" t="str">
            <v>ม.2/614</v>
          </cell>
          <cell r="D324" t="str">
            <v>กำลังศึกษา</v>
          </cell>
          <cell r="E324" t="str">
            <v>20580</v>
          </cell>
          <cell r="F324" t="str">
            <v>เด็กหญิงวรีรัตน์  เกื้อมณี</v>
          </cell>
        </row>
        <row r="325">
          <cell r="C325" t="str">
            <v>ม.2/314</v>
          </cell>
          <cell r="D325" t="str">
            <v>กำลังศึกษา</v>
          </cell>
          <cell r="E325" t="str">
            <v>20601</v>
          </cell>
          <cell r="F325" t="str">
            <v>เด็กชายยศวริส  มะณี</v>
          </cell>
        </row>
        <row r="326">
          <cell r="C326" t="str">
            <v>ม.2/414</v>
          </cell>
          <cell r="D326" t="str">
            <v>กำลังศึกษา</v>
          </cell>
          <cell r="E326" t="str">
            <v>20639</v>
          </cell>
          <cell r="F326" t="str">
            <v>เด็กชายสพลดนัย  สังข์ทอง</v>
          </cell>
        </row>
        <row r="327">
          <cell r="C327" t="str">
            <v>ม.2/214</v>
          </cell>
          <cell r="D327" t="str">
            <v>กำลังศึกษา</v>
          </cell>
          <cell r="E327" t="str">
            <v>20563</v>
          </cell>
          <cell r="F327" t="str">
            <v>เด็กชายภานุวัฒน์  ธนบัตร</v>
          </cell>
        </row>
        <row r="328">
          <cell r="C328" t="str">
            <v>ม.2/714</v>
          </cell>
          <cell r="D328" t="str">
            <v>กำลังศึกษา</v>
          </cell>
          <cell r="E328" t="str">
            <v>20751</v>
          </cell>
          <cell r="F328" t="str">
            <v>เด็กชายพันธพัฒน์  ชูภักดี</v>
          </cell>
        </row>
        <row r="329">
          <cell r="C329" t="str">
            <v>ม.2/715</v>
          </cell>
          <cell r="D329" t="str">
            <v>กำลังศึกษา</v>
          </cell>
          <cell r="E329" t="str">
            <v>20752</v>
          </cell>
          <cell r="F329" t="str">
            <v>เด็กชายพีรภัทร  ศรีเกตุ</v>
          </cell>
        </row>
        <row r="330">
          <cell r="C330" t="str">
            <v>ม.2/215</v>
          </cell>
          <cell r="D330" t="str">
            <v>กำลังศึกษา</v>
          </cell>
          <cell r="E330" t="str">
            <v>20564</v>
          </cell>
          <cell r="F330" t="str">
            <v>เด็กชายวิทยา  ดำหรัด</v>
          </cell>
        </row>
        <row r="331">
          <cell r="C331" t="str">
            <v>ม.2/415</v>
          </cell>
          <cell r="D331" t="str">
            <v>กำลังศึกษา</v>
          </cell>
          <cell r="E331" t="str">
            <v>20641</v>
          </cell>
          <cell r="F331" t="str">
            <v>เด็กชายสุธรรม  ทองมี</v>
          </cell>
        </row>
        <row r="332">
          <cell r="C332" t="str">
            <v>ม.2/315</v>
          </cell>
          <cell r="D332" t="str">
            <v>กำลังศึกษา</v>
          </cell>
          <cell r="E332" t="str">
            <v>20602</v>
          </cell>
          <cell r="F332" t="str">
            <v>เด็กชายฤทธิเดช  ชูเกลี้ยง</v>
          </cell>
        </row>
        <row r="333">
          <cell r="C333" t="str">
            <v>ม.2/615</v>
          </cell>
          <cell r="D333" t="str">
            <v>กำลังศึกษา</v>
          </cell>
          <cell r="E333" t="str">
            <v>20583</v>
          </cell>
          <cell r="F333" t="str">
            <v>เด็กหญิงสุพิชญา  ชูโรจน์</v>
          </cell>
        </row>
        <row r="334">
          <cell r="C334" t="str">
            <v>ม.2/515</v>
          </cell>
          <cell r="D334" t="str">
            <v>กำลังศึกษา</v>
          </cell>
          <cell r="E334" t="str">
            <v>20620</v>
          </cell>
          <cell r="F334" t="str">
            <v>เด็กหญิงวริศรา  คำคง</v>
          </cell>
        </row>
        <row r="335">
          <cell r="C335" t="str">
            <v>ม.2/115</v>
          </cell>
          <cell r="D335" t="str">
            <v>กำลังศึกษา</v>
          </cell>
          <cell r="E335" t="str">
            <v>20533</v>
          </cell>
          <cell r="F335" t="str">
            <v>เด็กหญิงณิชาณัฐ  อินทร์ภักดี</v>
          </cell>
        </row>
        <row r="336">
          <cell r="C336" t="str">
            <v>ม.2/116</v>
          </cell>
          <cell r="D336" t="str">
            <v>กำลังศึกษา</v>
          </cell>
          <cell r="E336" t="str">
            <v>20534</v>
          </cell>
          <cell r="F336" t="str">
            <v>เด็กหญิงทัชมา  พรหมขำ</v>
          </cell>
        </row>
        <row r="337">
          <cell r="C337" t="str">
            <v>ม.2/516</v>
          </cell>
          <cell r="D337" t="str">
            <v>กำลังศึกษา</v>
          </cell>
          <cell r="E337" t="str">
            <v>20653</v>
          </cell>
          <cell r="F337" t="str">
            <v>เด็กหญิงนภสร  เริ่มศรี</v>
          </cell>
        </row>
        <row r="338">
          <cell r="C338" t="str">
            <v>ม.2/316</v>
          </cell>
          <cell r="D338" t="str">
            <v>กำลังศึกษา</v>
          </cell>
          <cell r="E338" t="str">
            <v>20603</v>
          </cell>
          <cell r="F338" t="str">
            <v>เด็กชายวงศกร  วงค์สวัสดิ์</v>
          </cell>
        </row>
        <row r="339">
          <cell r="C339" t="str">
            <v>ม.2/416</v>
          </cell>
          <cell r="D339" t="str">
            <v>กำลังศึกษา</v>
          </cell>
          <cell r="E339" t="str">
            <v>20642</v>
          </cell>
          <cell r="F339" t="str">
            <v>เด็กชายอชิตพล  สะแหละ</v>
          </cell>
        </row>
        <row r="340">
          <cell r="C340" t="str">
            <v>ม.2/216</v>
          </cell>
          <cell r="D340" t="str">
            <v>กำลังศึกษา</v>
          </cell>
          <cell r="E340" t="str">
            <v>20565</v>
          </cell>
          <cell r="F340" t="str">
            <v>เด็กชายสิทธิเดช  ชูดำ</v>
          </cell>
        </row>
        <row r="341">
          <cell r="C341" t="str">
            <v>ม.2/716</v>
          </cell>
          <cell r="D341" t="str">
            <v>กำลังศึกษา</v>
          </cell>
          <cell r="E341" t="str">
            <v>20753</v>
          </cell>
          <cell r="F341" t="str">
            <v>เด็กชายภูธิป  จันทร์หอม</v>
          </cell>
        </row>
        <row r="342">
          <cell r="C342" t="str">
            <v>ม.2/616</v>
          </cell>
          <cell r="D342" t="str">
            <v>กำลังศึกษา</v>
          </cell>
          <cell r="E342" t="str">
            <v>20610</v>
          </cell>
          <cell r="F342" t="str">
            <v>เด็กหญิงกัญญาพร  หนูสุวรรณ</v>
          </cell>
        </row>
        <row r="343">
          <cell r="C343" t="str">
            <v>ม.2/717</v>
          </cell>
          <cell r="D343" t="str">
            <v>กำลังศึกษา</v>
          </cell>
          <cell r="E343" t="str">
            <v>20754</v>
          </cell>
          <cell r="F343" t="str">
            <v>เด็กชายมุสิกะพงศ์  ยะโก๊ะ</v>
          </cell>
        </row>
        <row r="344">
          <cell r="C344" t="str">
            <v>ม.2/217</v>
          </cell>
          <cell r="D344" t="str">
            <v>กำลังศึกษา</v>
          </cell>
          <cell r="E344" t="str">
            <v>20566</v>
          </cell>
          <cell r="F344" t="str">
            <v>เด็กชายอธิรุจ  คำเสน</v>
          </cell>
        </row>
        <row r="345">
          <cell r="C345" t="str">
            <v>ม.2/417</v>
          </cell>
          <cell r="D345" t="str">
            <v>กำลังศึกษา</v>
          </cell>
          <cell r="E345" t="str">
            <v>20643</v>
          </cell>
          <cell r="F345" t="str">
            <v>เด็กชายอนุวัฒน์  รักนิ่ม</v>
          </cell>
        </row>
        <row r="346">
          <cell r="C346" t="str">
            <v>ม.2/317</v>
          </cell>
          <cell r="D346" t="str">
            <v>กำลังศึกษา</v>
          </cell>
          <cell r="E346" t="str">
            <v>20604</v>
          </cell>
          <cell r="F346" t="str">
            <v>เด็กชายวรวุฒิ  สหะกูล</v>
          </cell>
        </row>
        <row r="347">
          <cell r="C347" t="str">
            <v>ม.2/517</v>
          </cell>
          <cell r="D347" t="str">
            <v>กำลังศึกษา</v>
          </cell>
          <cell r="E347" t="str">
            <v>20657</v>
          </cell>
          <cell r="F347" t="str">
            <v>เด็กหญิงพิชญาพร  จันปาน</v>
          </cell>
        </row>
        <row r="348">
          <cell r="C348" t="str">
            <v>ม.2/617</v>
          </cell>
          <cell r="D348" t="str">
            <v>กำลังศึกษา</v>
          </cell>
          <cell r="E348" t="str">
            <v>20650</v>
          </cell>
          <cell r="F348" t="str">
            <v>เด็กหญิงชุติกาญจน์  สินธุ์สกุล</v>
          </cell>
        </row>
        <row r="349">
          <cell r="C349" t="str">
            <v>ม.2/117</v>
          </cell>
          <cell r="D349" t="str">
            <v>กำลังศึกษา</v>
          </cell>
          <cell r="E349" t="str">
            <v>20535</v>
          </cell>
          <cell r="F349" t="str">
            <v>เด็กหญิงธนิสร  สุขเอียด</v>
          </cell>
        </row>
        <row r="350">
          <cell r="C350" t="str">
            <v>ม.2/118</v>
          </cell>
          <cell r="D350" t="str">
            <v>กำลังศึกษา</v>
          </cell>
          <cell r="E350" t="str">
            <v>20536</v>
          </cell>
          <cell r="F350" t="str">
            <v>เด็กหญิงนภสร  อาทรวิริยกุล</v>
          </cell>
        </row>
        <row r="351">
          <cell r="C351" t="str">
            <v>ม.2/618</v>
          </cell>
          <cell r="D351" t="str">
            <v>กำลังศึกษา</v>
          </cell>
          <cell r="E351" t="str">
            <v>20716</v>
          </cell>
          <cell r="F351" t="str">
            <v>เด็กหญิงกฤติยา  คำผง</v>
          </cell>
        </row>
        <row r="352">
          <cell r="C352" t="str">
            <v>ม.2/518</v>
          </cell>
          <cell r="D352" t="str">
            <v>กำลังศึกษา</v>
          </cell>
          <cell r="E352" t="str">
            <v>20676</v>
          </cell>
          <cell r="F352" t="str">
            <v>เด็กหญิงกรองกาญจน์  พรหมทอง</v>
          </cell>
        </row>
        <row r="353">
          <cell r="C353" t="str">
            <v>ม.2/318</v>
          </cell>
          <cell r="D353" t="str">
            <v>กำลังศึกษา</v>
          </cell>
          <cell r="E353" t="str">
            <v>20605</v>
          </cell>
          <cell r="F353" t="str">
            <v>เด็กชายวรากร  เเดงสว่าง</v>
          </cell>
        </row>
        <row r="354">
          <cell r="C354" t="str">
            <v>ม.2/418</v>
          </cell>
          <cell r="D354" t="str">
            <v>กำลังศึกษา</v>
          </cell>
          <cell r="E354" t="str">
            <v>20644</v>
          </cell>
          <cell r="F354" t="str">
            <v>เด็กชายอภิรักษ์  ทองเอก</v>
          </cell>
        </row>
        <row r="355">
          <cell r="C355" t="str">
            <v>ม.2/218</v>
          </cell>
          <cell r="D355" t="str">
            <v>กำลังศึกษา</v>
          </cell>
          <cell r="E355" t="str">
            <v>20567</v>
          </cell>
          <cell r="F355" t="str">
            <v>เด็กชายอธิวัฒน์  หนูรอด</v>
          </cell>
        </row>
        <row r="356">
          <cell r="C356" t="str">
            <v>ม.2/718</v>
          </cell>
          <cell r="D356" t="str">
            <v>กำลังศึกษา</v>
          </cell>
          <cell r="E356" t="str">
            <v>20755</v>
          </cell>
          <cell r="F356" t="str">
            <v>เด็กชายวงศพทธ์  ปานแจ่ม</v>
          </cell>
        </row>
        <row r="357">
          <cell r="C357" t="str">
            <v>ม.2/719</v>
          </cell>
          <cell r="D357" t="str">
            <v>กำลังศึกษา</v>
          </cell>
          <cell r="E357" t="str">
            <v>20756</v>
          </cell>
          <cell r="F357" t="str">
            <v>เด็กชายวิทยา  จันเกตุ</v>
          </cell>
        </row>
        <row r="358">
          <cell r="C358" t="str">
            <v>ม.2/219</v>
          </cell>
          <cell r="D358" t="str">
            <v>กำลังศึกษา</v>
          </cell>
          <cell r="E358" t="str">
            <v>20568</v>
          </cell>
          <cell r="F358" t="str">
            <v>เด็กชายอนุสรณ์  ทองรักษ์</v>
          </cell>
        </row>
        <row r="359">
          <cell r="C359" t="str">
            <v>ม.2/419</v>
          </cell>
          <cell r="D359" t="str">
            <v>กำลังศึกษา</v>
          </cell>
          <cell r="E359" t="str">
            <v>20666</v>
          </cell>
          <cell r="F359" t="str">
            <v>เด็กชายธรรมปพน  ไล่กสิกรรม</v>
          </cell>
        </row>
        <row r="360">
          <cell r="C360" t="str">
            <v>ม.2/319</v>
          </cell>
          <cell r="D360" t="str">
            <v>กำลังศึกษา</v>
          </cell>
          <cell r="E360" t="str">
            <v>20606</v>
          </cell>
          <cell r="F360" t="str">
            <v>เด็กชายศักดิ์ดา  ขวัญเพชร</v>
          </cell>
        </row>
        <row r="361">
          <cell r="C361" t="str">
            <v>ม.2/519</v>
          </cell>
          <cell r="D361" t="str">
            <v>กำลังศึกษา</v>
          </cell>
          <cell r="E361" t="str">
            <v>20677</v>
          </cell>
          <cell r="F361" t="str">
            <v>เด็กหญิงกัญญาวีร์  เสรีกัลยารักษ์</v>
          </cell>
        </row>
        <row r="362">
          <cell r="C362" t="str">
            <v>ม.2/619</v>
          </cell>
          <cell r="D362" t="str">
            <v>กำลังศึกษา</v>
          </cell>
          <cell r="E362" t="str">
            <v>20719</v>
          </cell>
          <cell r="F362" t="str">
            <v>เด็กหญิงจันทภา  ยั่งยืน</v>
          </cell>
        </row>
        <row r="363">
          <cell r="C363" t="str">
            <v>ม.2/119</v>
          </cell>
          <cell r="D363" t="str">
            <v>กำลังศึกษา</v>
          </cell>
          <cell r="E363" t="str">
            <v>20538</v>
          </cell>
          <cell r="F363" t="str">
            <v>เด็กหญิงพิชชานันท์  สูงราษฎร์</v>
          </cell>
        </row>
        <row r="364">
          <cell r="C364" t="str">
            <v>ม.2/120</v>
          </cell>
          <cell r="D364" t="str">
            <v>กำลังศึกษา</v>
          </cell>
          <cell r="E364" t="str">
            <v>20539</v>
          </cell>
          <cell r="F364" t="str">
            <v>เด็กหญิงรวิสรา  รามทิพย์</v>
          </cell>
        </row>
        <row r="365">
          <cell r="C365" t="str">
            <v>ม.2/620</v>
          </cell>
          <cell r="D365" t="str">
            <v>กำลังศึกษา</v>
          </cell>
          <cell r="E365" t="str">
            <v>20720</v>
          </cell>
          <cell r="F365" t="str">
            <v>เด็กหญิงชญานิน  สุคนธาภิรมณ์ ณ พัทลุง</v>
          </cell>
        </row>
        <row r="366">
          <cell r="C366" t="str">
            <v>ม.2/520</v>
          </cell>
          <cell r="D366" t="str">
            <v>กำลังศึกษา</v>
          </cell>
          <cell r="E366" t="str">
            <v>20678</v>
          </cell>
          <cell r="F366" t="str">
            <v>เด็กหญิงกีรติกานต์  สาระนันท์</v>
          </cell>
        </row>
        <row r="367">
          <cell r="C367" t="str">
            <v>ม.2/320</v>
          </cell>
          <cell r="D367" t="str">
            <v>กำลังศึกษา</v>
          </cell>
          <cell r="E367" t="str">
            <v>20607</v>
          </cell>
          <cell r="F367" t="str">
            <v>เด็กชายอรัณย์  บุญช้าง</v>
          </cell>
        </row>
        <row r="368">
          <cell r="C368" t="str">
            <v>ม.2/420</v>
          </cell>
          <cell r="D368" t="str">
            <v>ลาออก</v>
          </cell>
          <cell r="E368" t="str">
            <v>20675</v>
          </cell>
          <cell r="F368" t="str">
            <v>เด็กชายอรรถพล  เหมือนจันทร์</v>
          </cell>
        </row>
        <row r="369">
          <cell r="C369" t="str">
            <v>ม.2/220</v>
          </cell>
          <cell r="D369" t="str">
            <v>กำลังศึกษา</v>
          </cell>
          <cell r="E369" t="str">
            <v>20569</v>
          </cell>
          <cell r="F369" t="str">
            <v>เด็กชายเอกภพ  หนูมาก</v>
          </cell>
        </row>
        <row r="370">
          <cell r="C370" t="str">
            <v>ม.2/720</v>
          </cell>
          <cell r="D370" t="str">
            <v>กำลังศึกษา</v>
          </cell>
          <cell r="E370" t="str">
            <v>20757</v>
          </cell>
          <cell r="F370" t="str">
            <v>เด็กชายสิรวิชญ์  โสทรจิตร</v>
          </cell>
        </row>
        <row r="371">
          <cell r="C371" t="str">
            <v>ม.2/721</v>
          </cell>
          <cell r="D371" t="str">
            <v>กำลังศึกษา</v>
          </cell>
          <cell r="E371" t="str">
            <v>20758</v>
          </cell>
          <cell r="F371" t="str">
            <v>เด็กชายสุรพัศเศรษฐ์  อำแพง</v>
          </cell>
        </row>
        <row r="372">
          <cell r="C372" t="str">
            <v>ม.2/321</v>
          </cell>
          <cell r="D372" t="str">
            <v>กำลังศึกษา</v>
          </cell>
          <cell r="E372" t="str">
            <v>20665</v>
          </cell>
          <cell r="F372" t="str">
            <v>เด็กชายณัฐกิตต์  แก้วตาทิพย์</v>
          </cell>
        </row>
        <row r="373">
          <cell r="C373" t="str">
            <v>ม.2/421</v>
          </cell>
          <cell r="D373" t="str">
            <v>กำลังศึกษา</v>
          </cell>
          <cell r="E373" t="str">
            <v>20708</v>
          </cell>
          <cell r="F373" t="str">
            <v>เด็กชายเปรมชนัน  แก้วสุวรรณ์</v>
          </cell>
        </row>
        <row r="374">
          <cell r="C374" t="str">
            <v>ม.2/221</v>
          </cell>
          <cell r="D374" t="str">
            <v>กำลังศึกษา</v>
          </cell>
          <cell r="E374" t="str">
            <v>20591</v>
          </cell>
          <cell r="F374" t="str">
            <v>เด็กชายชาญณรงค์  คมขำ</v>
          </cell>
        </row>
        <row r="375">
          <cell r="C375" t="str">
            <v>ม.2/521</v>
          </cell>
          <cell r="D375" t="str">
            <v>กำลังศึกษา</v>
          </cell>
          <cell r="E375" t="str">
            <v>20679</v>
          </cell>
          <cell r="F375" t="str">
            <v>เด็กหญิงขวัญพิชชา  มากแก้ว</v>
          </cell>
        </row>
        <row r="376">
          <cell r="C376" t="str">
            <v>ม.2/621</v>
          </cell>
          <cell r="D376" t="str">
            <v>กำลังศึกษา</v>
          </cell>
          <cell r="E376" t="str">
            <v>20721</v>
          </cell>
          <cell r="F376" t="str">
            <v>เด็กหญิงณัฐชนัน  คงฤทธิ์</v>
          </cell>
        </row>
        <row r="377">
          <cell r="C377" t="str">
            <v>ม.2/121</v>
          </cell>
          <cell r="D377" t="str">
            <v>กำลังศึกษา</v>
          </cell>
          <cell r="E377" t="str">
            <v>20540</v>
          </cell>
          <cell r="F377" t="str">
            <v>เด็กหญิงรัตติกาล  ชูดำ</v>
          </cell>
        </row>
        <row r="378">
          <cell r="C378" t="str">
            <v>ม.2/122</v>
          </cell>
          <cell r="D378" t="str">
            <v>กำลังศึกษา</v>
          </cell>
          <cell r="E378" t="str">
            <v>20541</v>
          </cell>
          <cell r="F378" t="str">
            <v>เด็กหญิงวรางคณา  สิงหพล</v>
          </cell>
        </row>
        <row r="379">
          <cell r="C379" t="str">
            <v>ม.2/622</v>
          </cell>
          <cell r="D379" t="str">
            <v>กำลังศึกษา</v>
          </cell>
          <cell r="E379" t="str">
            <v>20723</v>
          </cell>
          <cell r="F379" t="str">
            <v>เด็กหญิงณิชนันทน์  ชัยทอง</v>
          </cell>
        </row>
        <row r="380">
          <cell r="C380" t="str">
            <v>ม.2/522</v>
          </cell>
          <cell r="D380" t="str">
            <v>กำลังศึกษา</v>
          </cell>
          <cell r="E380" t="str">
            <v>20680</v>
          </cell>
          <cell r="F380" t="str">
            <v>เด็กหญิงจิรัชญา  ทองเอียด</v>
          </cell>
        </row>
        <row r="381">
          <cell r="C381" t="str">
            <v>ม.2/422</v>
          </cell>
          <cell r="D381" t="str">
            <v>กำลังศึกษา</v>
          </cell>
          <cell r="E381" t="str">
            <v>20710</v>
          </cell>
          <cell r="F381" t="str">
            <v>เด็กชายพชรพล  ทองรักษ์</v>
          </cell>
        </row>
        <row r="382">
          <cell r="C382" t="str">
            <v>ม.2/322</v>
          </cell>
          <cell r="D382" t="str">
            <v>กำลังศึกษา</v>
          </cell>
          <cell r="E382" t="str">
            <v>20674</v>
          </cell>
          <cell r="F382" t="str">
            <v>เด็กชายอติคุณ  จ่าวิสูตร</v>
          </cell>
        </row>
        <row r="383">
          <cell r="C383" t="str">
            <v>ม.2/222</v>
          </cell>
          <cell r="D383" t="str">
            <v>กำลังศึกษา</v>
          </cell>
          <cell r="E383" t="str">
            <v>20664</v>
          </cell>
          <cell r="F383" t="str">
            <v>เด็กชายณภัทร  จงรักษ์</v>
          </cell>
        </row>
        <row r="384">
          <cell r="C384" t="str">
            <v>ม.2/722</v>
          </cell>
          <cell r="D384" t="str">
            <v>กำลังศึกษา</v>
          </cell>
          <cell r="E384" t="str">
            <v>20759</v>
          </cell>
          <cell r="F384" t="str">
            <v>เด็กชายอนุพงศ์  สอนทอง</v>
          </cell>
        </row>
        <row r="385">
          <cell r="C385" t="str">
            <v>ม.2/723</v>
          </cell>
          <cell r="D385" t="str">
            <v>กำลังศึกษา</v>
          </cell>
          <cell r="E385" t="str">
            <v>20760</v>
          </cell>
          <cell r="F385" t="str">
            <v>เด็กชายธัญธร  พูลเพิ่ม</v>
          </cell>
        </row>
        <row r="386">
          <cell r="C386" t="str">
            <v>ม.2/223</v>
          </cell>
          <cell r="D386" t="str">
            <v>กำลังศึกษา</v>
          </cell>
          <cell r="E386" t="str">
            <v>20703</v>
          </cell>
          <cell r="F386" t="str">
            <v>เด็กชายณรงค์ศักดิ์  พาณิชย์ดำรงกุล</v>
          </cell>
        </row>
        <row r="387">
          <cell r="C387" t="str">
            <v>ม.2/323</v>
          </cell>
          <cell r="D387" t="str">
            <v>กำลังศึกษา</v>
          </cell>
          <cell r="E387" t="str">
            <v>20705</v>
          </cell>
          <cell r="F387" t="str">
            <v>เด็กชายนนทพัทธ์  สุวรรณรัตน์</v>
          </cell>
        </row>
        <row r="388">
          <cell r="C388" t="str">
            <v>ม.2/423</v>
          </cell>
          <cell r="D388" t="str">
            <v>กำลังศึกษา</v>
          </cell>
          <cell r="E388" t="str">
            <v>20711</v>
          </cell>
          <cell r="F388" t="str">
            <v>เด็กชายพรภวิษ  อินทร์บัว</v>
          </cell>
        </row>
        <row r="389">
          <cell r="C389" t="str">
            <v>ม.2/523</v>
          </cell>
          <cell r="D389" t="str">
            <v>กำลังศึกษา</v>
          </cell>
          <cell r="E389" t="str">
            <v>20682</v>
          </cell>
          <cell r="F389" t="str">
            <v>เด็กหญิงชุติมา  ทองจันทร์</v>
          </cell>
        </row>
        <row r="390">
          <cell r="C390" t="str">
            <v>ม.2/623</v>
          </cell>
          <cell r="D390" t="str">
            <v>กำลังศึกษา</v>
          </cell>
          <cell r="E390" t="str">
            <v>20724</v>
          </cell>
          <cell r="F390" t="str">
            <v>เด็กหญิงธมลวรรณ  สัจจา</v>
          </cell>
        </row>
        <row r="391">
          <cell r="C391" t="str">
            <v>ม.2/123</v>
          </cell>
          <cell r="D391" t="str">
            <v>กำลังศึกษา</v>
          </cell>
          <cell r="E391" t="str">
            <v>20542</v>
          </cell>
          <cell r="F391" t="str">
            <v>เด็กหญิงศิรภัสสร  จันทร์หอม</v>
          </cell>
        </row>
        <row r="392">
          <cell r="C392" t="str">
            <v>ม.2/124</v>
          </cell>
          <cell r="D392" t="str">
            <v>กำลังศึกษา</v>
          </cell>
          <cell r="E392" t="str">
            <v>20543</v>
          </cell>
          <cell r="F392" t="str">
            <v>เด็กหญิงศุภิชญา  จันบัว</v>
          </cell>
        </row>
        <row r="393">
          <cell r="C393" t="str">
            <v>ม.2/624</v>
          </cell>
          <cell r="D393" t="str">
            <v>กำลังศึกษา</v>
          </cell>
          <cell r="E393" t="str">
            <v>20726</v>
          </cell>
          <cell r="F393" t="str">
            <v>เด็กหญิงประภัสสร  อนันตกุล</v>
          </cell>
        </row>
        <row r="394">
          <cell r="C394" t="str">
            <v>ม.2/524</v>
          </cell>
          <cell r="D394" t="str">
            <v>กำลังศึกษา</v>
          </cell>
          <cell r="E394" t="str">
            <v>20683</v>
          </cell>
          <cell r="F394" t="str">
            <v>เด็กหญิงฐิตารีย์  ปล้องไหม</v>
          </cell>
        </row>
        <row r="395">
          <cell r="C395" t="str">
            <v>ม.2/424</v>
          </cell>
          <cell r="D395" t="str">
            <v>กำลังศึกษา</v>
          </cell>
          <cell r="E395" t="str">
            <v>20712</v>
          </cell>
          <cell r="F395" t="str">
            <v>เด็กชายภวรัญชน์  ยุวกาฬกุล</v>
          </cell>
        </row>
        <row r="396">
          <cell r="C396" t="str">
            <v>ม.2/224</v>
          </cell>
          <cell r="D396" t="str">
            <v>กำลังศึกษา</v>
          </cell>
          <cell r="E396" t="str">
            <v>20797</v>
          </cell>
          <cell r="F396" t="str">
            <v>เด็กชายปุญญพัฒน์  หนูสิงห์</v>
          </cell>
        </row>
        <row r="397">
          <cell r="C397" t="str">
            <v>ม.2/324</v>
          </cell>
          <cell r="D397" t="str">
            <v>กำลังศึกษา</v>
          </cell>
          <cell r="E397" t="str">
            <v>20804</v>
          </cell>
          <cell r="F397" t="str">
            <v>เด็กชายอัครชัย  สังข์ทอง</v>
          </cell>
        </row>
        <row r="398">
          <cell r="C398" t="str">
            <v>ม.2/724</v>
          </cell>
          <cell r="D398" t="str">
            <v>กำลังศึกษา</v>
          </cell>
          <cell r="E398" t="str">
            <v>20794</v>
          </cell>
          <cell r="F398" t="str">
            <v>เด็กชายธีระเทพ  ชูกลิ่น</v>
          </cell>
        </row>
        <row r="399">
          <cell r="C399" t="str">
            <v>ม.2/525</v>
          </cell>
          <cell r="D399" t="str">
            <v>กำลังศึกษา</v>
          </cell>
          <cell r="E399" t="str">
            <v>20684</v>
          </cell>
          <cell r="F399" t="str">
            <v>เด็กหญิงณัฐนิชา  อ่อนคง</v>
          </cell>
        </row>
        <row r="400">
          <cell r="C400" t="str">
            <v>ม.2/425</v>
          </cell>
          <cell r="D400" t="str">
            <v>กำลังศึกษา</v>
          </cell>
          <cell r="E400" t="str">
            <v>20645</v>
          </cell>
          <cell r="F400" t="str">
            <v>เด็กหญิงกนกพร  แกมมณี</v>
          </cell>
        </row>
        <row r="401">
          <cell r="C401" t="str">
            <v>ม.2/625</v>
          </cell>
          <cell r="D401" t="str">
            <v>กำลังศึกษา</v>
          </cell>
          <cell r="E401" t="str">
            <v>20727</v>
          </cell>
          <cell r="F401" t="str">
            <v>เด็กหญิงปาลิดา  จิตรเวช</v>
          </cell>
        </row>
        <row r="402">
          <cell r="C402" t="str">
            <v>ม.2/725</v>
          </cell>
          <cell r="D402" t="str">
            <v>กำลังศึกษา</v>
          </cell>
          <cell r="E402" t="str">
            <v>20687</v>
          </cell>
          <cell r="F402" t="str">
            <v>เด็กหญิงนิรชา  รักษารักษ์</v>
          </cell>
        </row>
        <row r="403">
          <cell r="C403" t="str">
            <v>ม.2/125</v>
          </cell>
          <cell r="D403" t="str">
            <v>กำลังศึกษา</v>
          </cell>
          <cell r="E403" t="str">
            <v>20544</v>
          </cell>
          <cell r="F403" t="str">
            <v>เด็กหญิงสวรัชช์  ขาวขำ</v>
          </cell>
        </row>
        <row r="404">
          <cell r="C404" t="str">
            <v>ม.2/225</v>
          </cell>
          <cell r="D404" t="str">
            <v>กำลังศึกษา</v>
          </cell>
          <cell r="E404" t="str">
            <v>20571</v>
          </cell>
          <cell r="F404" t="str">
            <v>เด็กหญิงจันทิมา  มากมี</v>
          </cell>
        </row>
        <row r="405">
          <cell r="C405" t="str">
            <v>ม.2/325</v>
          </cell>
          <cell r="D405" t="str">
            <v>กำลังศึกษา</v>
          </cell>
          <cell r="E405" t="str">
            <v>20608</v>
          </cell>
          <cell r="F405" t="str">
            <v>เด็กหญิงกนกนนท์  เรืองรัตน์</v>
          </cell>
        </row>
        <row r="406">
          <cell r="C406" t="str">
            <v>ม.2/326</v>
          </cell>
          <cell r="D406" t="str">
            <v>กำลังศึกษา</v>
          </cell>
          <cell r="E406" t="str">
            <v>20609</v>
          </cell>
          <cell r="F406" t="str">
            <v>เด็กหญิงกัญญพัชร  คงผอม</v>
          </cell>
        </row>
        <row r="407">
          <cell r="C407" t="str">
            <v>ม.2/226</v>
          </cell>
          <cell r="D407" t="str">
            <v>กำลังศึกษา</v>
          </cell>
          <cell r="E407" t="str">
            <v>20572</v>
          </cell>
          <cell r="F407" t="str">
            <v>เด็กหญิงชุธิกาญน์  ชุมคง</v>
          </cell>
        </row>
        <row r="408">
          <cell r="C408" t="str">
            <v>ม.2/126</v>
          </cell>
          <cell r="D408" t="str">
            <v>กำลังศึกษา</v>
          </cell>
          <cell r="E408" t="str">
            <v>20545</v>
          </cell>
          <cell r="F408" t="str">
            <v>เด็กหญิงสุพิชชา  ดุลพินิจ</v>
          </cell>
        </row>
        <row r="409">
          <cell r="C409" t="str">
            <v>ม.2/726</v>
          </cell>
          <cell r="D409" t="str">
            <v>กำลังศึกษา</v>
          </cell>
          <cell r="E409" t="str">
            <v>20691</v>
          </cell>
          <cell r="F409" t="str">
            <v>เด็กหญิงพัชราภา  ทองคำ</v>
          </cell>
        </row>
        <row r="410">
          <cell r="C410" t="str">
            <v>ม.2/526</v>
          </cell>
          <cell r="D410" t="str">
            <v>กำลังศึกษา</v>
          </cell>
          <cell r="E410" t="str">
            <v>20685</v>
          </cell>
          <cell r="F410" t="str">
            <v>เด็กหญิงเดือนเพ็ญ  ไหมดำ</v>
          </cell>
        </row>
        <row r="411">
          <cell r="C411" t="str">
            <v>ม.2/626</v>
          </cell>
          <cell r="D411" t="str">
            <v>กำลังศึกษา</v>
          </cell>
          <cell r="E411" t="str">
            <v>20728</v>
          </cell>
          <cell r="F411" t="str">
            <v>เด็กหญิงพรพัฒน์  กระมล</v>
          </cell>
        </row>
        <row r="412">
          <cell r="C412" t="str">
            <v>ม.2/426</v>
          </cell>
          <cell r="D412" t="str">
            <v>กำลังศึกษา</v>
          </cell>
          <cell r="E412" t="str">
            <v>20646</v>
          </cell>
          <cell r="F412" t="str">
            <v>เด็กหญิงเกณิกา  พรหมด้วง</v>
          </cell>
        </row>
        <row r="413">
          <cell r="C413" t="str">
            <v>ม.2/427</v>
          </cell>
          <cell r="D413" t="str">
            <v>กำลังศึกษา</v>
          </cell>
          <cell r="E413" t="str">
            <v>20647</v>
          </cell>
          <cell r="F413" t="str">
            <v>เด็กหญิงชมพูนุช  ชูชุม</v>
          </cell>
        </row>
        <row r="414">
          <cell r="C414" t="str">
            <v>ม.2/527</v>
          </cell>
          <cell r="D414" t="str">
            <v>กำลังศึกษา</v>
          </cell>
          <cell r="E414" t="str">
            <v>20688</v>
          </cell>
          <cell r="F414" t="str">
            <v>เด็กหญิงบุญญพร  ชาติภัย</v>
          </cell>
        </row>
        <row r="415">
          <cell r="C415" t="str">
            <v>ม.2/627</v>
          </cell>
          <cell r="D415" t="str">
            <v>กำลังศึกษา</v>
          </cell>
          <cell r="E415" t="str">
            <v>20729</v>
          </cell>
          <cell r="F415" t="str">
            <v>เด็กหญิงพิชชาภา  อักโขสุวรรณ</v>
          </cell>
        </row>
        <row r="416">
          <cell r="C416" t="str">
            <v>ม.2/727</v>
          </cell>
          <cell r="D416" t="str">
            <v>กำลังศึกษา</v>
          </cell>
          <cell r="E416" t="str">
            <v>20697</v>
          </cell>
          <cell r="F416" t="str">
            <v>เด็กหญิงสุภัสสร  ขุนนุ้ย</v>
          </cell>
        </row>
        <row r="417">
          <cell r="C417" t="str">
            <v>ม.2/127</v>
          </cell>
          <cell r="D417" t="str">
            <v>กำลังศึกษา</v>
          </cell>
          <cell r="E417" t="str">
            <v>20546</v>
          </cell>
          <cell r="F417" t="str">
            <v>เด็กหญิงอังคณา  พรหมด้วง</v>
          </cell>
        </row>
        <row r="418">
          <cell r="C418" t="str">
            <v>ม.2/227</v>
          </cell>
          <cell r="D418" t="str">
            <v>กำลังศึกษา</v>
          </cell>
          <cell r="E418" t="str">
            <v>20573</v>
          </cell>
          <cell r="F418" t="str">
            <v>เด็กหญิงธณัฐตรา  พาหะนิชย์</v>
          </cell>
        </row>
        <row r="419">
          <cell r="C419" t="str">
            <v>ม.2/327</v>
          </cell>
          <cell r="D419" t="str">
            <v>กำลังศึกษา</v>
          </cell>
          <cell r="E419" t="str">
            <v>20611</v>
          </cell>
          <cell r="F419" t="str">
            <v>เด็กหญิงเกศรินทร์  เพชรจวงจันทร์</v>
          </cell>
        </row>
        <row r="420">
          <cell r="C420" t="str">
            <v>ม.2/328</v>
          </cell>
          <cell r="D420" t="str">
            <v>กำลังศึกษา</v>
          </cell>
          <cell r="E420" t="str">
            <v>20612</v>
          </cell>
          <cell r="F420" t="str">
            <v>เด็กหญิงเกศินี  ศศิธร</v>
          </cell>
        </row>
        <row r="421">
          <cell r="C421" t="str">
            <v>ม.2/228</v>
          </cell>
          <cell r="D421" t="str">
            <v>กำลังศึกษา</v>
          </cell>
          <cell r="E421" t="str">
            <v>20574</v>
          </cell>
          <cell r="F421" t="str">
            <v>เด็กหญิงปัณฑิกา  แก้วดวง</v>
          </cell>
        </row>
        <row r="422">
          <cell r="C422" t="str">
            <v>ม.2/628</v>
          </cell>
          <cell r="D422" t="str">
            <v>กำลังศึกษา</v>
          </cell>
          <cell r="E422" t="str">
            <v>20730</v>
          </cell>
          <cell r="F422" t="str">
            <v>เด็กหญิงเพชรมณี  คุณเงาะ</v>
          </cell>
        </row>
        <row r="423">
          <cell r="C423" t="str">
            <v>ม.2/528</v>
          </cell>
          <cell r="D423" t="str">
            <v>กำลังศึกษา</v>
          </cell>
          <cell r="E423" t="str">
            <v>20689</v>
          </cell>
          <cell r="F423" t="str">
            <v>เด็กหญิงปภาวรินทร์  มากเจริญ</v>
          </cell>
        </row>
        <row r="424">
          <cell r="C424" t="str">
            <v>ม.2/428</v>
          </cell>
          <cell r="D424" t="str">
            <v>กำลังศึกษา</v>
          </cell>
          <cell r="E424" t="str">
            <v>20648</v>
          </cell>
          <cell r="F424" t="str">
            <v>เด็กหญิงชมพูนุช  ศรีอรัญ</v>
          </cell>
        </row>
        <row r="425">
          <cell r="C425" t="str">
            <v>ม.2/728</v>
          </cell>
          <cell r="D425" t="str">
            <v>กำลังศึกษา</v>
          </cell>
          <cell r="E425" t="str">
            <v>20725</v>
          </cell>
          <cell r="F425" t="str">
            <v>เด็กหญิงธัญลักษณ์  ทองปาน</v>
          </cell>
        </row>
        <row r="426">
          <cell r="C426" t="str">
            <v>ม.2/729</v>
          </cell>
          <cell r="D426" t="str">
            <v>กำลังศึกษา</v>
          </cell>
          <cell r="E426" t="str">
            <v>20761</v>
          </cell>
          <cell r="F426" t="str">
            <v>เด็กหญิงกมลชนก  สุขแก้ว</v>
          </cell>
        </row>
        <row r="427">
          <cell r="C427" t="str">
            <v>ม.2/429</v>
          </cell>
          <cell r="D427" t="str">
            <v>กำลังศึกษา</v>
          </cell>
          <cell r="E427" t="str">
            <v>20649</v>
          </cell>
          <cell r="F427" t="str">
            <v>เด็กหญิงชไมพร  สร้อยสน</v>
          </cell>
        </row>
        <row r="428">
          <cell r="C428" t="str">
            <v>ม.2/529</v>
          </cell>
          <cell r="D428" t="str">
            <v>กำลังศึกษา</v>
          </cell>
          <cell r="E428" t="str">
            <v>20690</v>
          </cell>
          <cell r="F428" t="str">
            <v>เด็กหญิงปภินพิทย์  ขวัญนุ้ย</v>
          </cell>
        </row>
        <row r="429">
          <cell r="C429" t="str">
            <v>ม.2/629</v>
          </cell>
          <cell r="D429" t="str">
            <v>กำลังศึกษา</v>
          </cell>
          <cell r="E429" t="str">
            <v>20731</v>
          </cell>
          <cell r="F429" t="str">
            <v>เด็กหญิงภัทรธิดา  วรคชิน</v>
          </cell>
        </row>
        <row r="430">
          <cell r="C430" t="str">
            <v>ม.2/229</v>
          </cell>
          <cell r="D430" t="str">
            <v>กำลังศึกษา</v>
          </cell>
          <cell r="E430" t="str">
            <v>20576</v>
          </cell>
          <cell r="F430" t="str">
            <v>เด็กหญิงภัณฑิลา  ปุรินทราภิบาล</v>
          </cell>
        </row>
        <row r="431">
          <cell r="C431" t="str">
            <v>ม.2/329</v>
          </cell>
          <cell r="D431" t="str">
            <v>กำลังศึกษา</v>
          </cell>
          <cell r="E431" t="str">
            <v>20613</v>
          </cell>
          <cell r="F431" t="str">
            <v>เด็กหญิงญาณิศา  บุญโยม</v>
          </cell>
        </row>
        <row r="432">
          <cell r="C432" t="str">
            <v>ม.2/330</v>
          </cell>
          <cell r="D432" t="str">
            <v>กำลังศึกษา</v>
          </cell>
          <cell r="E432" t="str">
            <v>20614</v>
          </cell>
          <cell r="F432" t="str">
            <v>เด็กหญิงณัชชา  สมปอง</v>
          </cell>
        </row>
        <row r="433">
          <cell r="C433" t="str">
            <v>ม.2/630</v>
          </cell>
          <cell r="D433" t="str">
            <v>กำลังศึกษา</v>
          </cell>
          <cell r="E433" t="str">
            <v>20732</v>
          </cell>
          <cell r="F433" t="str">
            <v>เด็กหญิงพิมพ์ชนก  นวลศรีทอง</v>
          </cell>
        </row>
        <row r="434">
          <cell r="C434" t="str">
            <v>ม.2/230</v>
          </cell>
          <cell r="D434" t="str">
            <v>กำลังศึกษา</v>
          </cell>
          <cell r="E434" t="str">
            <v>20581</v>
          </cell>
          <cell r="F434" t="str">
            <v>เด็กหญิงวิลาวัณย์  โสดา</v>
          </cell>
        </row>
        <row r="435">
          <cell r="C435" t="str">
            <v>ม.2/530</v>
          </cell>
          <cell r="D435" t="str">
            <v>กำลังศึกษา</v>
          </cell>
          <cell r="E435" t="str">
            <v>20694</v>
          </cell>
          <cell r="F435" t="str">
            <v>เด็กหญิงรุ่งทิวา  รักร่วม</v>
          </cell>
        </row>
        <row r="436">
          <cell r="C436" t="str">
            <v>ม.2/430</v>
          </cell>
          <cell r="D436" t="str">
            <v>กำลังศึกษา</v>
          </cell>
          <cell r="E436" t="str">
            <v>20651</v>
          </cell>
          <cell r="F436" t="str">
            <v>เด็กหญิงฐาปนี  คงถม</v>
          </cell>
        </row>
        <row r="437">
          <cell r="C437" t="str">
            <v>ม.2/730</v>
          </cell>
          <cell r="D437" t="str">
            <v>กำลังศึกษา</v>
          </cell>
          <cell r="E437" t="str">
            <v>20763</v>
          </cell>
          <cell r="F437" t="str">
            <v>เด็กหญิงกัญญาณัฐ  แทนบุตร</v>
          </cell>
        </row>
        <row r="438">
          <cell r="C438" t="str">
            <v>ม.2/731</v>
          </cell>
          <cell r="D438" t="str">
            <v>กำลังศึกษา</v>
          </cell>
          <cell r="E438" t="str">
            <v>20764</v>
          </cell>
          <cell r="F438" t="str">
            <v>เด็กหญิงกันยาวีร์  ชมเชย</v>
          </cell>
        </row>
        <row r="439">
          <cell r="C439" t="str">
            <v>ม.2/431</v>
          </cell>
          <cell r="D439" t="str">
            <v>กำลังศึกษา</v>
          </cell>
          <cell r="E439" t="str">
            <v>20652</v>
          </cell>
          <cell r="F439" t="str">
            <v>เด็กหญิงณิชาภัทร  สงหมุน</v>
          </cell>
        </row>
        <row r="440">
          <cell r="C440" t="str">
            <v>ม.2/531</v>
          </cell>
          <cell r="D440" t="str">
            <v>กำลังศึกษา</v>
          </cell>
          <cell r="E440" t="str">
            <v>20695</v>
          </cell>
          <cell r="F440" t="str">
            <v>เด็กหญิงวชิราภรณ์  ดำมุสิด</v>
          </cell>
        </row>
        <row r="441">
          <cell r="C441" t="str">
            <v>ม.2/231</v>
          </cell>
          <cell r="D441" t="str">
            <v>กำลังศึกษา</v>
          </cell>
          <cell r="E441" t="str">
            <v>20584</v>
          </cell>
          <cell r="F441" t="str">
            <v>เด็กหญิงไอยวริญทร์  เอ่าซุ่น</v>
          </cell>
        </row>
        <row r="442">
          <cell r="C442" t="str">
            <v>ม.2/631</v>
          </cell>
          <cell r="D442" t="str">
            <v>กำลังศึกษา</v>
          </cell>
          <cell r="E442" t="str">
            <v>20733</v>
          </cell>
          <cell r="F442" t="str">
            <v>เด็กหญิงวารินทร์ญา  สงรอง</v>
          </cell>
        </row>
        <row r="443">
          <cell r="C443" t="str">
            <v>ม.2/331</v>
          </cell>
          <cell r="D443" t="str">
            <v>กำลังศึกษา</v>
          </cell>
          <cell r="E443" t="str">
            <v>20616</v>
          </cell>
          <cell r="F443" t="str">
            <v>เด็กหญิงธนัชชา  ยกฉวี</v>
          </cell>
        </row>
        <row r="444">
          <cell r="C444" t="str">
            <v>ม.2/332</v>
          </cell>
          <cell r="D444" t="str">
            <v>กำลังศึกษา</v>
          </cell>
          <cell r="E444" t="str">
            <v>20617</v>
          </cell>
          <cell r="F444" t="str">
            <v>เด็กหญิงธัญญรัตน์  คงจรัส</v>
          </cell>
        </row>
        <row r="445">
          <cell r="C445" t="str">
            <v>ม.2/232</v>
          </cell>
          <cell r="D445" t="str">
            <v>กำลังศึกษา</v>
          </cell>
          <cell r="E445" t="str">
            <v>20681</v>
          </cell>
          <cell r="F445" t="str">
            <v>เด็กหญิงชุตินันท์  ปล้องไหม</v>
          </cell>
        </row>
        <row r="446">
          <cell r="C446" t="str">
            <v>ม.2/632</v>
          </cell>
          <cell r="D446" t="str">
            <v>กำลังศึกษา</v>
          </cell>
          <cell r="E446" t="str">
            <v>20734</v>
          </cell>
          <cell r="F446" t="str">
            <v>เด็กหญิงสุชาดา  พรหมอักษร</v>
          </cell>
        </row>
        <row r="447">
          <cell r="C447" t="str">
            <v>ม.2/532</v>
          </cell>
          <cell r="D447" t="str">
            <v>กำลังศึกษา</v>
          </cell>
          <cell r="E447" t="str">
            <v>20698</v>
          </cell>
          <cell r="F447" t="str">
            <v>เด็กหญิงอติกันต์  คำนวย</v>
          </cell>
        </row>
        <row r="448">
          <cell r="C448" t="str">
            <v>ม.2/432</v>
          </cell>
          <cell r="D448" t="str">
            <v>กำลังศึกษา</v>
          </cell>
          <cell r="E448" t="str">
            <v>20654</v>
          </cell>
          <cell r="F448" t="str">
            <v>เด็กหญิงปัณฑิตา  แกนสัง</v>
          </cell>
        </row>
        <row r="449">
          <cell r="C449" t="str">
            <v>ม.2/732</v>
          </cell>
          <cell r="D449" t="str">
            <v>กำลังศึกษา</v>
          </cell>
          <cell r="E449" t="str">
            <v>20769</v>
          </cell>
          <cell r="F449" t="str">
            <v>เด็กหญิงพลอยรุ้ง  ดีช่วย</v>
          </cell>
        </row>
        <row r="450">
          <cell r="C450" t="str">
            <v>ม.2/733</v>
          </cell>
          <cell r="D450" t="str">
            <v>กำลังศึกษา</v>
          </cell>
          <cell r="E450" t="str">
            <v>20771</v>
          </cell>
          <cell r="F450" t="str">
            <v>เด็กหญิงภัทรชรภา  เพ็งมี</v>
          </cell>
        </row>
        <row r="451">
          <cell r="C451" t="str">
            <v>ม.2/433</v>
          </cell>
          <cell r="D451" t="str">
            <v>กำลังศึกษา</v>
          </cell>
          <cell r="E451" t="str">
            <v>20655</v>
          </cell>
          <cell r="F451" t="str">
            <v>เด็กหญิงปัทมา  ดำเกลี้ยง</v>
          </cell>
        </row>
        <row r="452">
          <cell r="C452" t="str">
            <v>ม.2/533</v>
          </cell>
          <cell r="D452" t="str">
            <v>กำลังศึกษา</v>
          </cell>
          <cell r="E452" t="str">
            <v>20699</v>
          </cell>
          <cell r="F452" t="str">
            <v>เด็กหญิงอภิชญา  คงสอน</v>
          </cell>
        </row>
        <row r="453">
          <cell r="C453" t="str">
            <v>ม.2/633</v>
          </cell>
          <cell r="D453" t="str">
            <v>กำลังศึกษา</v>
          </cell>
          <cell r="E453" t="str">
            <v>20735</v>
          </cell>
          <cell r="F453" t="str">
            <v>เด็กหญิงสุนิตา  แก้วหนู</v>
          </cell>
        </row>
        <row r="454">
          <cell r="C454" t="str">
            <v>ม.2/233</v>
          </cell>
          <cell r="D454" t="str">
            <v>กำลังศึกษา</v>
          </cell>
          <cell r="E454" t="str">
            <v>20692</v>
          </cell>
          <cell r="F454" t="str">
            <v>เด็กหญิงมณีรัตน์  อินเปีย</v>
          </cell>
        </row>
        <row r="455">
          <cell r="C455" t="str">
            <v>ม.2/333</v>
          </cell>
          <cell r="D455" t="str">
            <v>กำลังศึกษา</v>
          </cell>
          <cell r="E455" t="str">
            <v>20619</v>
          </cell>
          <cell r="F455" t="str">
            <v>เด็กหญิงยุพเยาว์  สิงหวงค์</v>
          </cell>
        </row>
        <row r="456">
          <cell r="C456" t="str">
            <v>ม.2/334</v>
          </cell>
          <cell r="D456" t="str">
            <v>กำลังศึกษา</v>
          </cell>
          <cell r="E456" t="str">
            <v>20621</v>
          </cell>
          <cell r="F456" t="str">
            <v>เด็กหญิงวริศรา  มีศรีสวัสดิ์</v>
          </cell>
        </row>
        <row r="457">
          <cell r="C457" t="str">
            <v>ม.2/634</v>
          </cell>
          <cell r="D457" t="str">
            <v>กำลังศึกษา</v>
          </cell>
          <cell r="E457" t="str">
            <v>20736</v>
          </cell>
          <cell r="F457" t="str">
            <v>เด็กหญิงสุพิชฌาย์  ช่วยกลับ</v>
          </cell>
        </row>
        <row r="458">
          <cell r="C458" t="str">
            <v>ม.2/234</v>
          </cell>
          <cell r="D458" t="str">
            <v>กำลังศึกษา</v>
          </cell>
          <cell r="E458" t="str">
            <v>20717</v>
          </cell>
          <cell r="F458" t="str">
            <v>เด็กหญิงกัลยากร  หมัดจันทร์</v>
          </cell>
        </row>
        <row r="459">
          <cell r="C459" t="str">
            <v>ม.2/534</v>
          </cell>
          <cell r="D459" t="str">
            <v>กำลังศึกษา</v>
          </cell>
          <cell r="E459" t="str">
            <v>20700</v>
          </cell>
          <cell r="F459" t="str">
            <v>เด็กหญิงอันดา  ไพบูลย์</v>
          </cell>
        </row>
        <row r="460">
          <cell r="C460" t="str">
            <v>ม.2/434</v>
          </cell>
          <cell r="D460" t="str">
            <v>กำลังศึกษา</v>
          </cell>
          <cell r="E460" t="str">
            <v>20658</v>
          </cell>
          <cell r="F460" t="str">
            <v>เด็กหญิงมณิสรา  ไชยพัฒน์</v>
          </cell>
        </row>
        <row r="461">
          <cell r="C461" t="str">
            <v>ม.2/734</v>
          </cell>
          <cell r="D461" t="str">
            <v>กำลังศึกษา</v>
          </cell>
          <cell r="E461" t="str">
            <v>20772</v>
          </cell>
          <cell r="F461" t="str">
            <v>เด็กหญิงมานิดา  ขุนอนันท์</v>
          </cell>
        </row>
        <row r="462">
          <cell r="C462" t="str">
            <v>ม.2/735</v>
          </cell>
          <cell r="D462" t="str">
            <v>กำลังศึกษา</v>
          </cell>
          <cell r="E462" t="str">
            <v>20773</v>
          </cell>
          <cell r="F462" t="str">
            <v>เด็กหญิงรัตติมา  อิ่มยิ้ม</v>
          </cell>
        </row>
        <row r="463">
          <cell r="C463" t="str">
            <v>ม.2/435</v>
          </cell>
          <cell r="D463" t="str">
            <v>กำลังศึกษา</v>
          </cell>
          <cell r="E463" t="str">
            <v>20660</v>
          </cell>
          <cell r="F463" t="str">
            <v>เด็กหญิงสุวิมล  แสงทอง</v>
          </cell>
        </row>
        <row r="464">
          <cell r="C464" t="str">
            <v>ม.2/535</v>
          </cell>
          <cell r="D464" t="str">
            <v>กำลังศึกษา</v>
          </cell>
          <cell r="E464" t="str">
            <v>20765</v>
          </cell>
          <cell r="F464" t="str">
            <v>เด็กหญิงฐิติกาญจน์  คมขำ</v>
          </cell>
        </row>
        <row r="465">
          <cell r="C465" t="str">
            <v>ม.2/635</v>
          </cell>
          <cell r="D465" t="str">
            <v>กำลังศึกษา</v>
          </cell>
          <cell r="E465" t="str">
            <v>20737</v>
          </cell>
          <cell r="F465" t="str">
            <v>เด็กหญิงสุภัคชนี  สุภาพ</v>
          </cell>
        </row>
        <row r="466">
          <cell r="C466" t="str">
            <v>ม.2/335</v>
          </cell>
          <cell r="D466" t="str">
            <v>กำลังศึกษา</v>
          </cell>
          <cell r="E466" t="str">
            <v>20622</v>
          </cell>
          <cell r="F466" t="str">
            <v>เด็กหญิงสุตาภัทร  ณ พัทลุง</v>
          </cell>
        </row>
        <row r="467">
          <cell r="C467" t="str">
            <v>ม.2/636</v>
          </cell>
          <cell r="D467" t="str">
            <v>กำลังศึกษา</v>
          </cell>
          <cell r="E467" t="str">
            <v>20738</v>
          </cell>
          <cell r="F467" t="str">
            <v>เด็กหญิงสุภาพิชญ์  สุขทอง</v>
          </cell>
        </row>
        <row r="468">
          <cell r="C468" t="str">
            <v>ม.2/536</v>
          </cell>
          <cell r="D468" t="str">
            <v>กำลังศึกษา</v>
          </cell>
          <cell r="E468" t="str">
            <v>20767</v>
          </cell>
          <cell r="F468" t="str">
            <v>เด็กหญิงธนัชพร  คงฤทธ์</v>
          </cell>
        </row>
        <row r="469">
          <cell r="C469" t="str">
            <v>ม.2/436</v>
          </cell>
          <cell r="D469" t="str">
            <v>กำลังศึกษา</v>
          </cell>
          <cell r="E469" t="str">
            <v>20795</v>
          </cell>
          <cell r="F469" t="str">
            <v>เด็กหญิงชญานนท์  พรหมเจริญ</v>
          </cell>
        </row>
        <row r="470">
          <cell r="C470" t="str">
            <v>ม.2/736</v>
          </cell>
          <cell r="D470" t="str">
            <v>กำลังศึกษา</v>
          </cell>
          <cell r="E470" t="str">
            <v>20775</v>
          </cell>
          <cell r="F470" t="str">
            <v>เด็กหญิงสุมนรัตน์  พิลา</v>
          </cell>
        </row>
        <row r="471">
          <cell r="C471" t="str">
            <v>ม.2/336</v>
          </cell>
          <cell r="D471" t="str">
            <v>กำลังศึกษา</v>
          </cell>
          <cell r="E471" t="str">
            <v>20686</v>
          </cell>
          <cell r="F471" t="str">
            <v>เด็กหญิงนฤมล  จาดฤทธ์</v>
          </cell>
        </row>
        <row r="472">
          <cell r="C472" t="str">
            <v>ม.2/337</v>
          </cell>
          <cell r="D472" t="str">
            <v>กำลังศึกษา</v>
          </cell>
          <cell r="E472" t="str">
            <v>20696</v>
          </cell>
          <cell r="F472" t="str">
            <v>เด็กหญิงสุชาวดี  ขุนนุ้ย</v>
          </cell>
        </row>
        <row r="473">
          <cell r="C473" t="str">
            <v>ม.2/737</v>
          </cell>
          <cell r="D473" t="str">
            <v>กำลังศึกษา</v>
          </cell>
          <cell r="E473" t="str">
            <v>20777</v>
          </cell>
          <cell r="F473" t="str">
            <v>เด็กหญิงชนัญธิดา  คุ่มเคี่ยม</v>
          </cell>
        </row>
        <row r="474">
          <cell r="C474" t="str">
            <v>ม.2/537</v>
          </cell>
          <cell r="D474" t="str">
            <v>กำลังศึกษา</v>
          </cell>
          <cell r="E474" t="str">
            <v>20768</v>
          </cell>
          <cell r="F474" t="str">
            <v>เด็กหญิงปวิชญา  ชาลี</v>
          </cell>
        </row>
        <row r="475">
          <cell r="C475" t="str">
            <v>ม.2/637</v>
          </cell>
          <cell r="D475" t="str">
            <v>กำลังศึกษา</v>
          </cell>
          <cell r="E475" t="str">
            <v>20739</v>
          </cell>
          <cell r="F475" t="str">
            <v>เด็กหญิงอภิษฎา  สลางสิงห์</v>
          </cell>
        </row>
        <row r="476">
          <cell r="C476" t="str">
            <v>ม.2/638</v>
          </cell>
          <cell r="D476" t="str">
            <v>กำลังศึกษา</v>
          </cell>
          <cell r="E476" t="str">
            <v>20762</v>
          </cell>
          <cell r="F476" t="str">
            <v>เด็กหญิงกัญญาณัฐ  เพ็งหนู</v>
          </cell>
        </row>
        <row r="477">
          <cell r="C477" t="str">
            <v>ม.2/538</v>
          </cell>
          <cell r="D477" t="str">
            <v>กำลังศึกษา</v>
          </cell>
          <cell r="E477" t="str">
            <v>20770</v>
          </cell>
          <cell r="F477" t="str">
            <v>เด็กหญิงพิชญาภรณ์  คงนิล</v>
          </cell>
        </row>
        <row r="478">
          <cell r="C478" t="str">
            <v>ม.2/338</v>
          </cell>
          <cell r="D478" t="str">
            <v>กำลังศึกษา</v>
          </cell>
          <cell r="E478" t="str">
            <v>20722</v>
          </cell>
          <cell r="F478" t="str">
            <v>เด็กหญิงณัฐวรรณ  ชัยชนะสงคราม</v>
          </cell>
        </row>
        <row r="479">
          <cell r="C479" t="str">
            <v>ม.2/639</v>
          </cell>
          <cell r="D479" t="str">
            <v>กำลังศึกษา</v>
          </cell>
          <cell r="E479" t="str">
            <v>20766</v>
          </cell>
          <cell r="F479" t="str">
            <v>เด็กหญิงณิชกานต์  สุดศรีสะอาด</v>
          </cell>
        </row>
        <row r="480">
          <cell r="C480" t="str">
            <v>ม.2/539</v>
          </cell>
          <cell r="D480" t="str">
            <v>กำลังศึกษา</v>
          </cell>
          <cell r="E480" t="str">
            <v>21067</v>
          </cell>
          <cell r="F480" t="str">
            <v>เด็กหญิงอภิรดี  ปะสะสุข</v>
          </cell>
        </row>
        <row r="481">
          <cell r="C481" t="str">
            <v>ม.2/640</v>
          </cell>
          <cell r="D481" t="str">
            <v>กำลังศึกษา</v>
          </cell>
          <cell r="E481" t="str">
            <v>20774</v>
          </cell>
          <cell r="F481" t="str">
            <v>เด็กหญิงวริสร  ทองสวัสดิ์</v>
          </cell>
        </row>
        <row r="482">
          <cell r="C482" t="str">
            <v>ม.3/71</v>
          </cell>
          <cell r="D482" t="str">
            <v>กำลังศึกษา</v>
          </cell>
          <cell r="E482" t="str">
            <v>20214</v>
          </cell>
          <cell r="F482" t="str">
            <v>เด็กชายฐาณวัตร  ณ พิจิตร</v>
          </cell>
        </row>
        <row r="483">
          <cell r="C483" t="str">
            <v>ม.3/11</v>
          </cell>
          <cell r="D483" t="str">
            <v>กำลังศึกษา</v>
          </cell>
          <cell r="E483" t="str">
            <v>20212</v>
          </cell>
          <cell r="F483" t="str">
            <v>เด็กชายกษิดิ์เดช  ชูเกตุ</v>
          </cell>
        </row>
        <row r="484">
          <cell r="C484" t="str">
            <v>ม.3/51</v>
          </cell>
          <cell r="D484" t="str">
            <v>กำลังศึกษา</v>
          </cell>
          <cell r="E484" t="str">
            <v>20270</v>
          </cell>
          <cell r="F484" t="str">
            <v>เด็กชายวีระศักดิ์  ปานแจ่ม</v>
          </cell>
        </row>
        <row r="485">
          <cell r="C485" t="str">
            <v>ม.3/21</v>
          </cell>
          <cell r="D485" t="str">
            <v>กำลังศึกษา</v>
          </cell>
          <cell r="E485" t="str">
            <v>20248</v>
          </cell>
          <cell r="F485" t="str">
            <v>เด็กชายกัณฑ์อเนก  รักษาพล</v>
          </cell>
        </row>
        <row r="486">
          <cell r="C486" t="str">
            <v>ม.3/41</v>
          </cell>
          <cell r="D486" t="str">
            <v>กำลังศึกษา</v>
          </cell>
          <cell r="E486" t="str">
            <v>20216</v>
          </cell>
          <cell r="F486" t="str">
            <v>เด็กชายตรัยรัตน์  หนูชาย</v>
          </cell>
        </row>
        <row r="487">
          <cell r="C487" t="str">
            <v>ม.3/61</v>
          </cell>
          <cell r="D487" t="str">
            <v>กำลังศึกษา</v>
          </cell>
          <cell r="E487" t="str">
            <v>20249</v>
          </cell>
          <cell r="F487" t="str">
            <v>เด็กชายกันตพัฒน์  บัวแก้ว</v>
          </cell>
        </row>
        <row r="488">
          <cell r="C488" t="str">
            <v>ม.3/31</v>
          </cell>
          <cell r="D488" t="str">
            <v>กำลังศึกษา</v>
          </cell>
          <cell r="E488" t="str">
            <v>20292</v>
          </cell>
          <cell r="F488" t="str">
            <v>นายกฤตกร  บุญฤทธิ์</v>
          </cell>
        </row>
        <row r="489">
          <cell r="C489" t="str">
            <v>ม.3/62</v>
          </cell>
          <cell r="D489" t="str">
            <v>กำลังศึกษา</v>
          </cell>
          <cell r="E489" t="str">
            <v>20262</v>
          </cell>
          <cell r="F489" t="str">
            <v>เด็กชายธีระพงค์  แก้วทองโอ</v>
          </cell>
        </row>
        <row r="490">
          <cell r="C490" t="str">
            <v>ม.3/42</v>
          </cell>
          <cell r="D490" t="str">
            <v>กำลังศึกษา</v>
          </cell>
          <cell r="E490" t="str">
            <v>20336</v>
          </cell>
          <cell r="F490" t="str">
            <v>เด็กชายกิตติธัช  ขุนไกร</v>
          </cell>
        </row>
        <row r="491">
          <cell r="C491" t="str">
            <v>ม.3/22</v>
          </cell>
          <cell r="D491" t="str">
            <v>กำลังศึกษา</v>
          </cell>
          <cell r="E491" t="str">
            <v>20250</v>
          </cell>
          <cell r="F491" t="str">
            <v>เด็กชายกิตติพงษ์  เพชรเมืองเมย</v>
          </cell>
        </row>
        <row r="492">
          <cell r="C492" t="str">
            <v>ม.3/32</v>
          </cell>
          <cell r="D492" t="str">
            <v>กำลังศึกษา</v>
          </cell>
          <cell r="E492" t="str">
            <v>20293</v>
          </cell>
          <cell r="F492" t="str">
            <v>เด็กชายกฤติน  หัสนันท์</v>
          </cell>
        </row>
        <row r="493">
          <cell r="C493" t="str">
            <v>ม.3/52</v>
          </cell>
          <cell r="D493" t="str">
            <v>กำลังศึกษา</v>
          </cell>
          <cell r="E493" t="str">
            <v>20295</v>
          </cell>
          <cell r="F493" t="str">
            <v>เด็กชายเกียรติภูมิ  บุญรัตน์</v>
          </cell>
        </row>
        <row r="494">
          <cell r="C494" t="str">
            <v>ม.3/12</v>
          </cell>
          <cell r="D494" t="str">
            <v>กำลังศึกษา</v>
          </cell>
          <cell r="E494" t="str">
            <v>20213</v>
          </cell>
          <cell r="F494" t="str">
            <v>เด็กชายคณาธิป  ส่งชัย</v>
          </cell>
        </row>
        <row r="495">
          <cell r="C495" t="str">
            <v>ม.3/72</v>
          </cell>
          <cell r="D495" t="str">
            <v>กำลังศึกษา</v>
          </cell>
          <cell r="E495" t="str">
            <v>20228</v>
          </cell>
          <cell r="F495" t="str">
            <v>เด็กชายเสฏฐพงศ์  ทองทุ่ม</v>
          </cell>
        </row>
        <row r="496">
          <cell r="C496" t="str">
            <v>ม.3/73</v>
          </cell>
          <cell r="D496" t="str">
            <v>กำลังศึกษา</v>
          </cell>
          <cell r="E496" t="str">
            <v>20260</v>
          </cell>
          <cell r="F496" t="str">
            <v>เด็กชายธรรมรัตน์  วงศ์สวัสดิ์</v>
          </cell>
        </row>
        <row r="497">
          <cell r="C497" t="str">
            <v>ม.3/13</v>
          </cell>
          <cell r="D497" t="str">
            <v>กำลังศึกษา</v>
          </cell>
          <cell r="E497" t="str">
            <v>20215</v>
          </cell>
          <cell r="F497" t="str">
            <v>เด็กชายณัฐวุฒิ  จันทร์เจียม</v>
          </cell>
        </row>
        <row r="498">
          <cell r="C498" t="str">
            <v>ม.3/53</v>
          </cell>
          <cell r="D498" t="str">
            <v>กำลังศึกษา</v>
          </cell>
          <cell r="E498" t="str">
            <v>20298</v>
          </cell>
          <cell r="F498" t="str">
            <v>เด็กชายฐิติกร  ขวัญเมือง</v>
          </cell>
        </row>
        <row r="499">
          <cell r="C499" t="str">
            <v>ม.3/33</v>
          </cell>
          <cell r="D499" t="str">
            <v>กำลังศึกษา</v>
          </cell>
          <cell r="E499" t="str">
            <v>20294</v>
          </cell>
          <cell r="F499" t="str">
            <v>เด็กชายกิติพงศ์  บุญธรรม</v>
          </cell>
        </row>
        <row r="500">
          <cell r="C500" t="str">
            <v>ม.3/23</v>
          </cell>
          <cell r="D500" t="str">
            <v>กำลังศึกษา</v>
          </cell>
          <cell r="E500" t="str">
            <v>20251</v>
          </cell>
          <cell r="F500" t="str">
            <v>เด็กชายเกียรติคุณ  ช่วยกลับ</v>
          </cell>
        </row>
        <row r="501">
          <cell r="C501" t="str">
            <v>ม.3/43</v>
          </cell>
          <cell r="D501" t="str">
            <v>กำลังศึกษา</v>
          </cell>
          <cell r="E501" t="str">
            <v>20337</v>
          </cell>
          <cell r="F501" t="str">
            <v>เด็กชายชนะพล  เนียมพุ่ม</v>
          </cell>
        </row>
        <row r="502">
          <cell r="C502" t="str">
            <v>ม.3/63</v>
          </cell>
          <cell r="D502" t="str">
            <v>กำลังศึกษา</v>
          </cell>
          <cell r="E502" t="str">
            <v>20263</v>
          </cell>
          <cell r="F502" t="str">
            <v>เด็กชายธีรพล  นกแก้ว</v>
          </cell>
        </row>
        <row r="503">
          <cell r="C503" t="str">
            <v>ม.3/64</v>
          </cell>
          <cell r="D503" t="str">
            <v>กำลังศึกษา</v>
          </cell>
          <cell r="E503" t="str">
            <v>20275</v>
          </cell>
          <cell r="F503" t="str">
            <v>เด็กชายอินทรชิต  ปานจันทร์</v>
          </cell>
        </row>
        <row r="504">
          <cell r="C504" t="str">
            <v>ม.3/44</v>
          </cell>
          <cell r="D504" t="str">
            <v>กำลังศึกษา</v>
          </cell>
          <cell r="E504" t="str">
            <v>20338</v>
          </cell>
          <cell r="F504" t="str">
            <v>เด็กชายฐิติโชติ  หนูนุ่น</v>
          </cell>
        </row>
        <row r="505">
          <cell r="C505" t="str">
            <v>ม.3/24</v>
          </cell>
          <cell r="D505" t="str">
            <v>กำลังศึกษา</v>
          </cell>
          <cell r="E505" t="str">
            <v>20253</v>
          </cell>
          <cell r="F505" t="str">
            <v>เด็กชายชลกร  ศรีโภคา</v>
          </cell>
        </row>
        <row r="506">
          <cell r="C506" t="str">
            <v>ม.3/34</v>
          </cell>
          <cell r="D506" t="str">
            <v>กำลังศึกษา</v>
          </cell>
          <cell r="E506" t="str">
            <v>20296</v>
          </cell>
          <cell r="F506" t="str">
            <v>เด็กชายจารุวัฒน์  รักปลอด</v>
          </cell>
        </row>
        <row r="507">
          <cell r="C507" t="str">
            <v>ม.3/14</v>
          </cell>
          <cell r="D507" t="str">
            <v>กำลังศึกษา</v>
          </cell>
          <cell r="E507" t="str">
            <v>20217</v>
          </cell>
          <cell r="F507" t="str">
            <v>เด็กชายนนทพัทธ์  ทองใส</v>
          </cell>
        </row>
        <row r="508">
          <cell r="C508" t="str">
            <v>ม.3/74</v>
          </cell>
          <cell r="D508" t="str">
            <v>กำลังศึกษา</v>
          </cell>
          <cell r="E508" t="str">
            <v>20303</v>
          </cell>
          <cell r="F508" t="str">
            <v>เด็กชายณัฐภัทร  มหามิตร</v>
          </cell>
        </row>
        <row r="509">
          <cell r="C509" t="str">
            <v>ม.3/54</v>
          </cell>
          <cell r="D509" t="str">
            <v>กำลังศึกษา</v>
          </cell>
          <cell r="E509" t="str">
            <v>20299</v>
          </cell>
          <cell r="F509" t="str">
            <v>นายณ รัก  รักนะ</v>
          </cell>
        </row>
        <row r="510">
          <cell r="C510" t="str">
            <v>ม.3/15</v>
          </cell>
          <cell r="D510" t="str">
            <v>กำลังศึกษา</v>
          </cell>
          <cell r="E510" t="str">
            <v>20218</v>
          </cell>
          <cell r="F510" t="str">
            <v>นายปิยทัศน์  เพ็ญจำรัส</v>
          </cell>
        </row>
        <row r="511">
          <cell r="C511" t="str">
            <v>ม.3/75</v>
          </cell>
          <cell r="D511" t="str">
            <v>กำลังศึกษา</v>
          </cell>
          <cell r="E511" t="str">
            <v>20383</v>
          </cell>
          <cell r="F511" t="str">
            <v>เด็กชายธนกร  เลื่อนแก้ว</v>
          </cell>
        </row>
        <row r="512">
          <cell r="C512" t="str">
            <v>ม.3/35</v>
          </cell>
          <cell r="D512" t="str">
            <v>กำลังศึกษา</v>
          </cell>
          <cell r="E512" t="str">
            <v>20297</v>
          </cell>
          <cell r="F512" t="str">
            <v>เด็กชายฉัตรชัย  นรสิงห์</v>
          </cell>
        </row>
        <row r="513">
          <cell r="C513" t="str">
            <v>ม.3/25</v>
          </cell>
          <cell r="D513" t="str">
            <v>กำลังศึกษา</v>
          </cell>
          <cell r="E513" t="str">
            <v>20254</v>
          </cell>
          <cell r="F513" t="str">
            <v>เด็กชายชัยพฤกษ์  ทองสม</v>
          </cell>
        </row>
        <row r="514">
          <cell r="C514" t="str">
            <v>ม.3/45</v>
          </cell>
          <cell r="D514" t="str">
            <v>กำลังศึกษา</v>
          </cell>
          <cell r="E514" t="str">
            <v>20339</v>
          </cell>
          <cell r="F514" t="str">
            <v>เด็กชายณรงค์เดช  ศรีทับ</v>
          </cell>
        </row>
        <row r="515">
          <cell r="C515" t="str">
            <v>ม.3/65</v>
          </cell>
          <cell r="D515" t="str">
            <v>กำลังศึกษา</v>
          </cell>
          <cell r="E515" t="str">
            <v>20301</v>
          </cell>
          <cell r="F515" t="str">
            <v>เด็กชายณัฏฐสิทธิ์  ขุนชิต</v>
          </cell>
        </row>
        <row r="516">
          <cell r="C516" t="str">
            <v>ม.3/55</v>
          </cell>
          <cell r="D516" t="str">
            <v>กำลังศึกษา</v>
          </cell>
          <cell r="E516" t="str">
            <v>20380</v>
          </cell>
          <cell r="F516" t="str">
            <v>เด็กชายกิตติศักดิ์  ปล้องไหม</v>
          </cell>
        </row>
        <row r="517">
          <cell r="C517" t="str">
            <v>ม.3/66</v>
          </cell>
          <cell r="D517" t="str">
            <v>กำลังศึกษา</v>
          </cell>
          <cell r="E517" t="str">
            <v>20306</v>
          </cell>
          <cell r="F517" t="str">
            <v>เด็กชายปกรณ์  สงสุข</v>
          </cell>
        </row>
        <row r="518">
          <cell r="C518" t="str">
            <v>ม.3/46</v>
          </cell>
          <cell r="D518" t="str">
            <v>กำลังศึกษา</v>
          </cell>
          <cell r="E518" t="str">
            <v>20340</v>
          </cell>
          <cell r="F518" t="str">
            <v>เด็กชายณัฎฐ์ณภัทร  คันททาโร</v>
          </cell>
        </row>
        <row r="519">
          <cell r="C519" t="str">
            <v>ม.3/26</v>
          </cell>
          <cell r="D519" t="str">
            <v>กำลังศึกษา</v>
          </cell>
          <cell r="E519" t="str">
            <v>20256</v>
          </cell>
          <cell r="F519" t="str">
            <v>เด็กชายณัฐวุฒิ  ชุมพราม</v>
          </cell>
        </row>
        <row r="520">
          <cell r="C520" t="str">
            <v>ม.3/16</v>
          </cell>
          <cell r="D520" t="str">
            <v>กำลังศึกษา</v>
          </cell>
          <cell r="E520" t="str">
            <v>20219</v>
          </cell>
          <cell r="F520" t="str">
            <v>เด็กชายพัชรไชย  ช่วยชุมชาติ</v>
          </cell>
        </row>
        <row r="521">
          <cell r="C521" t="str">
            <v>ม.3/36</v>
          </cell>
          <cell r="D521" t="str">
            <v>กำลังศึกษา</v>
          </cell>
          <cell r="E521" t="str">
            <v>20300</v>
          </cell>
          <cell r="F521" t="str">
            <v>เด็กชายณพพล  รองราม</v>
          </cell>
        </row>
        <row r="522">
          <cell r="C522" t="str">
            <v>ม.3/76</v>
          </cell>
          <cell r="D522" t="str">
            <v>กำลังศึกษา</v>
          </cell>
          <cell r="E522" t="str">
            <v>20385</v>
          </cell>
          <cell r="F522" t="str">
            <v>เด็กชายธนพล  ช่วยวงศ์</v>
          </cell>
        </row>
        <row r="523">
          <cell r="C523" t="str">
            <v>ม.3/56</v>
          </cell>
          <cell r="D523" t="str">
            <v>กำลังศึกษา</v>
          </cell>
          <cell r="E523" t="str">
            <v>20381</v>
          </cell>
          <cell r="F523" t="str">
            <v>นายชัยวัฒน์  จันสุกสี</v>
          </cell>
        </row>
        <row r="524">
          <cell r="C524" t="str">
            <v>ม.3/37</v>
          </cell>
          <cell r="D524" t="str">
            <v>กำลังศึกษา</v>
          </cell>
          <cell r="E524" t="str">
            <v>20304</v>
          </cell>
          <cell r="F524" t="str">
            <v>นายธนวัฒน์  ด้วงวงศ์</v>
          </cell>
        </row>
        <row r="525">
          <cell r="C525" t="str">
            <v>ม.3/77</v>
          </cell>
          <cell r="D525" t="str">
            <v>กำลังศึกษา</v>
          </cell>
          <cell r="E525" t="str">
            <v>20386</v>
          </cell>
          <cell r="F525" t="str">
            <v>เด็กชายธนากร  ยศจันทึก</v>
          </cell>
        </row>
        <row r="526">
          <cell r="C526" t="str">
            <v>ม.3/17</v>
          </cell>
          <cell r="D526" t="str">
            <v>กำลังศึกษา</v>
          </cell>
          <cell r="E526" t="str">
            <v>20220</v>
          </cell>
          <cell r="F526" t="str">
            <v>เด็กชายพิพัฒพงศ์  พรพมช่วย</v>
          </cell>
        </row>
        <row r="527">
          <cell r="C527" t="str">
            <v>ม.3/27</v>
          </cell>
          <cell r="D527" t="str">
            <v>กำลังศึกษา</v>
          </cell>
          <cell r="E527" t="str">
            <v>20257</v>
          </cell>
          <cell r="F527" t="str">
            <v>เด็กชายณัฐวุฒิ  เทพศิริ</v>
          </cell>
        </row>
        <row r="528">
          <cell r="C528" t="str">
            <v>ม.3/47</v>
          </cell>
          <cell r="D528" t="str">
            <v>กำลังศึกษา</v>
          </cell>
          <cell r="E528" t="str">
            <v>20341</v>
          </cell>
          <cell r="F528" t="str">
            <v>เด็กชายณัฐนนท์  จันทร์แก้ว</v>
          </cell>
        </row>
        <row r="529">
          <cell r="C529" t="str">
            <v>ม.3/67</v>
          </cell>
          <cell r="D529" t="str">
            <v>กำลังศึกษา</v>
          </cell>
          <cell r="E529" t="str">
            <v>20314</v>
          </cell>
          <cell r="F529" t="str">
            <v>เด็กชายสิทฑิชัย  ช่วยกลับ</v>
          </cell>
        </row>
        <row r="530">
          <cell r="C530" t="str">
            <v>ม.3/57</v>
          </cell>
          <cell r="D530" t="str">
            <v>กำลังศึกษา</v>
          </cell>
          <cell r="E530" t="str">
            <v>20382</v>
          </cell>
          <cell r="F530" t="str">
            <v>เด็กชายณรงค์ชัย  มืดมาก</v>
          </cell>
        </row>
        <row r="531">
          <cell r="C531" t="str">
            <v>ม.3/68</v>
          </cell>
          <cell r="D531" t="str">
            <v>กำลังศึกษา</v>
          </cell>
          <cell r="E531" t="str">
            <v>20315</v>
          </cell>
          <cell r="F531" t="str">
            <v>เด็กชายสิทธิพล  ชุมแคล้ว</v>
          </cell>
        </row>
        <row r="532">
          <cell r="C532" t="str">
            <v>ม.3/48</v>
          </cell>
          <cell r="D532" t="str">
            <v>กำลังศึกษา</v>
          </cell>
          <cell r="E532" t="str">
            <v>20342</v>
          </cell>
          <cell r="F532" t="str">
            <v>เด็กชายนัฐพล  มาน้อย</v>
          </cell>
        </row>
        <row r="533">
          <cell r="C533" t="str">
            <v>ม.3/28</v>
          </cell>
          <cell r="D533" t="str">
            <v>กำลังศึกษา</v>
          </cell>
          <cell r="E533" t="str">
            <v>20258</v>
          </cell>
          <cell r="F533" t="str">
            <v>เด็กชายธนโชติ  หนูยศ</v>
          </cell>
        </row>
        <row r="534">
          <cell r="C534" t="str">
            <v>ม.3/18</v>
          </cell>
          <cell r="D534" t="str">
            <v>กำลังศึกษา</v>
          </cell>
          <cell r="E534" t="str">
            <v>20222</v>
          </cell>
          <cell r="F534" t="str">
            <v>เด็กชายภูริณัฐ  คมขำ</v>
          </cell>
        </row>
        <row r="535">
          <cell r="C535" t="str">
            <v>ม.3/78</v>
          </cell>
          <cell r="D535" t="str">
            <v>กำลังศึกษา</v>
          </cell>
          <cell r="E535" t="str">
            <v>20392</v>
          </cell>
          <cell r="F535" t="str">
            <v>เด็กชายศิตพงษ์  ทองเที่ยว</v>
          </cell>
        </row>
        <row r="536">
          <cell r="C536" t="str">
            <v>ม.3/58</v>
          </cell>
          <cell r="D536" t="str">
            <v>กำลังศึกษา</v>
          </cell>
          <cell r="E536" t="str">
            <v>20384</v>
          </cell>
          <cell r="F536" t="str">
            <v>เด็กชายธนดล  พลายแสง</v>
          </cell>
        </row>
        <row r="537">
          <cell r="C537" t="str">
            <v>ม.3/38</v>
          </cell>
          <cell r="D537" t="str">
            <v>กำลังศึกษา</v>
          </cell>
          <cell r="E537" t="str">
            <v>20305</v>
          </cell>
          <cell r="F537" t="str">
            <v>นายธาดา  จันทร์เอียด</v>
          </cell>
        </row>
        <row r="538">
          <cell r="C538" t="str">
            <v>ม.3/59</v>
          </cell>
          <cell r="D538" t="str">
            <v>กำลังศึกษา</v>
          </cell>
          <cell r="E538" t="str">
            <v>20387</v>
          </cell>
          <cell r="F538" t="str">
            <v>นายธเนศ  ยิ้มเอียด</v>
          </cell>
        </row>
        <row r="539">
          <cell r="C539" t="str">
            <v>ม.3/69</v>
          </cell>
          <cell r="D539" t="str">
            <v>กำลังศึกษา</v>
          </cell>
          <cell r="E539" t="str">
            <v>20343</v>
          </cell>
          <cell r="F539" t="str">
            <v>นายณัฐวุฒิ  พรหมทอง</v>
          </cell>
        </row>
        <row r="540">
          <cell r="C540" t="str">
            <v>ม.3/79</v>
          </cell>
          <cell r="D540" t="str">
            <v>กำลังศึกษา</v>
          </cell>
          <cell r="E540" t="str">
            <v>20393</v>
          </cell>
          <cell r="F540" t="str">
            <v>เด็กชายศิวกร  มากแก้ว</v>
          </cell>
        </row>
        <row r="541">
          <cell r="C541" t="str">
            <v>ม.3/19</v>
          </cell>
          <cell r="D541" t="str">
            <v>กำลังศึกษา</v>
          </cell>
          <cell r="E541" t="str">
            <v>20223</v>
          </cell>
          <cell r="F541" t="str">
            <v>เด็กชายศิริศักดิ์  ศิริวัฒนสกุล</v>
          </cell>
        </row>
        <row r="542">
          <cell r="C542" t="str">
            <v>ม.3/29</v>
          </cell>
          <cell r="D542" t="str">
            <v>กำลังศึกษา</v>
          </cell>
          <cell r="E542" t="str">
            <v>20259</v>
          </cell>
          <cell r="F542" t="str">
            <v>เด็กชายธนวินท์  ศรีบุญเรือง</v>
          </cell>
        </row>
        <row r="543">
          <cell r="C543" t="str">
            <v>ม.3/39</v>
          </cell>
          <cell r="D543" t="str">
            <v>กำลังศึกษา</v>
          </cell>
          <cell r="E543" t="str">
            <v>20307</v>
          </cell>
          <cell r="F543" t="str">
            <v>เด็กชายปิยะ  เอียดทองไหม</v>
          </cell>
        </row>
        <row r="544">
          <cell r="C544" t="str">
            <v>ม.3/49</v>
          </cell>
          <cell r="D544" t="str">
            <v>กำลังศึกษา</v>
          </cell>
          <cell r="E544" t="str">
            <v>20346</v>
          </cell>
          <cell r="F544" t="str">
            <v>เด็กชายธนกร  ขำเส้ง</v>
          </cell>
        </row>
        <row r="545">
          <cell r="C545" t="str">
            <v>ม.3/610</v>
          </cell>
          <cell r="D545" t="str">
            <v>กำลังศึกษา</v>
          </cell>
          <cell r="E545" t="str">
            <v>20351</v>
          </cell>
          <cell r="F545" t="str">
            <v>เด็กชายประทีป  ขุนฤทธิ์สง</v>
          </cell>
        </row>
        <row r="546">
          <cell r="C546" t="str">
            <v>ม.3/310</v>
          </cell>
          <cell r="D546" t="str">
            <v>กำลังศึกษา</v>
          </cell>
          <cell r="E546" t="str">
            <v>20308</v>
          </cell>
          <cell r="F546" t="str">
            <v>เด็กชายพงศกร  รองเลื่อน</v>
          </cell>
        </row>
        <row r="547">
          <cell r="C547" t="str">
            <v>ม.3/110</v>
          </cell>
          <cell r="D547" t="str">
            <v>กำลังศึกษา</v>
          </cell>
          <cell r="E547" t="str">
            <v>20224</v>
          </cell>
          <cell r="F547" t="str">
            <v>เด็กชายศิวกร  ทองใส</v>
          </cell>
        </row>
        <row r="548">
          <cell r="C548" t="str">
            <v>ม.3/510</v>
          </cell>
          <cell r="D548" t="str">
            <v>กำลังศึกษา</v>
          </cell>
          <cell r="E548" t="str">
            <v>20388</v>
          </cell>
          <cell r="F548" t="str">
            <v>เด็กชายปิยวิศว์  ช่วยกลับ</v>
          </cell>
        </row>
        <row r="549">
          <cell r="C549" t="str">
            <v>ม.3/710</v>
          </cell>
          <cell r="D549" t="str">
            <v>กำลังศึกษา</v>
          </cell>
          <cell r="E549" t="str">
            <v>20425</v>
          </cell>
          <cell r="F549" t="str">
            <v>เด็กชายกรวิชญ์  แก้วรุ่ง</v>
          </cell>
        </row>
        <row r="550">
          <cell r="C550" t="str">
            <v>ม.3/410</v>
          </cell>
          <cell r="D550" t="str">
            <v>กำลังศึกษา</v>
          </cell>
          <cell r="E550" t="str">
            <v>20347</v>
          </cell>
          <cell r="F550" t="str">
            <v>นายธีรนัย  แก้วหนู</v>
          </cell>
        </row>
        <row r="551">
          <cell r="C551" t="str">
            <v>ม.3/210</v>
          </cell>
          <cell r="D551" t="str">
            <v>กำลังศึกษา</v>
          </cell>
          <cell r="E551" t="str">
            <v>20261</v>
          </cell>
          <cell r="F551" t="str">
            <v>นายธวัชชัย  วิยะรัตนกุล</v>
          </cell>
        </row>
        <row r="552">
          <cell r="C552" t="str">
            <v>ม.3/711</v>
          </cell>
          <cell r="D552" t="str">
            <v>กำลังศึกษา</v>
          </cell>
          <cell r="E552" t="str">
            <v>20426</v>
          </cell>
          <cell r="F552" t="str">
            <v>เด็กชายกฤษณพร  บรืรักษ์</v>
          </cell>
        </row>
        <row r="553">
          <cell r="C553" t="str">
            <v>ม.3/511</v>
          </cell>
          <cell r="D553" t="str">
            <v>กำลังศึกษา</v>
          </cell>
          <cell r="E553" t="str">
            <v>20389</v>
          </cell>
          <cell r="F553" t="str">
            <v>เด็กชายพลภัทร  บุญจันทร์คง</v>
          </cell>
        </row>
        <row r="554">
          <cell r="C554" t="str">
            <v>ม.3/111</v>
          </cell>
          <cell r="D554" t="str">
            <v>กำลังศึกษา</v>
          </cell>
          <cell r="E554" t="str">
            <v>20225</v>
          </cell>
          <cell r="F554" t="str">
            <v>เด็กชายศุภวิชญ์  ทองชิต</v>
          </cell>
        </row>
        <row r="555">
          <cell r="C555" t="str">
            <v>ม.3/211</v>
          </cell>
          <cell r="D555" t="str">
            <v>กำลังศึกษา</v>
          </cell>
          <cell r="E555" t="str">
            <v>20265</v>
          </cell>
          <cell r="F555" t="str">
            <v>เด็กชายภัทรดร  กิ้มแก้ว</v>
          </cell>
        </row>
        <row r="556">
          <cell r="C556" t="str">
            <v>ม.3/311</v>
          </cell>
          <cell r="D556" t="str">
            <v>กำลังศึกษา</v>
          </cell>
          <cell r="E556" t="str">
            <v>20309</v>
          </cell>
          <cell r="F556" t="str">
            <v>เด็กชายพงษ์ศิริ  ศิริมูล</v>
          </cell>
        </row>
        <row r="557">
          <cell r="C557" t="str">
            <v>ม.3/611</v>
          </cell>
          <cell r="D557" t="str">
            <v>กำลังศึกษา</v>
          </cell>
          <cell r="E557" t="str">
            <v>20353</v>
          </cell>
          <cell r="F557" t="str">
            <v>เด็กชายพงศกร  นวลสระ</v>
          </cell>
        </row>
        <row r="558">
          <cell r="C558" t="str">
            <v>ม.3/411</v>
          </cell>
          <cell r="D558" t="str">
            <v>กำลังศึกษา</v>
          </cell>
          <cell r="E558" t="str">
            <v>20349</v>
          </cell>
          <cell r="F558" t="str">
            <v>เด็กชายปฏิภาณ  ขำทิพย์</v>
          </cell>
        </row>
        <row r="559">
          <cell r="C559" t="str">
            <v>ม.3/412</v>
          </cell>
          <cell r="D559" t="str">
            <v>กำลังศึกษา</v>
          </cell>
          <cell r="E559" t="str">
            <v>20350</v>
          </cell>
          <cell r="F559" t="str">
            <v>เด็กชายปภาวิชญ์  นวลเกลี้ยง</v>
          </cell>
        </row>
        <row r="560">
          <cell r="C560" t="str">
            <v>ม.3/612</v>
          </cell>
          <cell r="D560" t="str">
            <v>กำลังศึกษา</v>
          </cell>
          <cell r="E560" t="str">
            <v>20362</v>
          </cell>
          <cell r="F560" t="str">
            <v>เด็กชายสุทธวีร์  มณีวัง</v>
          </cell>
        </row>
        <row r="561">
          <cell r="C561" t="str">
            <v>ม.3/312</v>
          </cell>
          <cell r="D561" t="str">
            <v>กำลังศึกษา</v>
          </cell>
          <cell r="E561" t="str">
            <v>20310</v>
          </cell>
          <cell r="F561" t="str">
            <v>เด็กชายพัทธดนย์  ไล่สาม</v>
          </cell>
        </row>
        <row r="562">
          <cell r="C562" t="str">
            <v>ม.3/212</v>
          </cell>
          <cell r="D562" t="str">
            <v>กำลังศึกษา</v>
          </cell>
          <cell r="E562" t="str">
            <v>20266</v>
          </cell>
          <cell r="F562" t="str">
            <v>เด็กชายภาณุมาศ  กรีพงค์</v>
          </cell>
        </row>
        <row r="563">
          <cell r="C563" t="str">
            <v>ม.3/112</v>
          </cell>
          <cell r="D563" t="str">
            <v>กำลังศึกษา</v>
          </cell>
          <cell r="E563" t="str">
            <v>20226</v>
          </cell>
          <cell r="F563" t="str">
            <v>เด็กชายสรวิศ  อันทวิมล</v>
          </cell>
        </row>
        <row r="564">
          <cell r="C564" t="str">
            <v>ม.3/512</v>
          </cell>
          <cell r="D564" t="str">
            <v>กำลังศึกษา</v>
          </cell>
          <cell r="E564" t="str">
            <v>20391</v>
          </cell>
          <cell r="F564" t="str">
            <v>เด็กชายวรุณ  คำใส</v>
          </cell>
        </row>
        <row r="565">
          <cell r="C565" t="str">
            <v>ม.3/712</v>
          </cell>
          <cell r="D565" t="str">
            <v>กำลังศึกษา</v>
          </cell>
          <cell r="E565" t="str">
            <v>20427</v>
          </cell>
          <cell r="F565" t="str">
            <v>เด็กชายกิตติศักดิ์  หนูก้าน</v>
          </cell>
        </row>
        <row r="566">
          <cell r="C566" t="str">
            <v>ม.3/713</v>
          </cell>
          <cell r="D566" t="str">
            <v>กำลังศึกษา</v>
          </cell>
          <cell r="E566" t="str">
            <v>20428</v>
          </cell>
          <cell r="F566" t="str">
            <v>เด็กชายชวกร  ฤทธิ์ทอง</v>
          </cell>
        </row>
        <row r="567">
          <cell r="C567" t="str">
            <v>ม.3/513</v>
          </cell>
          <cell r="D567" t="str">
            <v>กำลังศึกษา</v>
          </cell>
          <cell r="E567" t="str">
            <v>20394</v>
          </cell>
          <cell r="F567" t="str">
            <v>เด็กชายสัมฤทธิ์  ทองเรือง</v>
          </cell>
        </row>
        <row r="568">
          <cell r="C568" t="str">
            <v>ม.3/113</v>
          </cell>
          <cell r="D568" t="str">
            <v>กำลังศึกษา</v>
          </cell>
          <cell r="E568" t="str">
            <v>20227</v>
          </cell>
          <cell r="F568" t="str">
            <v>เด็กชายสิรวิชญ์  บุตรทอง</v>
          </cell>
        </row>
        <row r="569">
          <cell r="C569" t="str">
            <v>ม.3/213</v>
          </cell>
          <cell r="D569" t="str">
            <v>กำลังศึกษา</v>
          </cell>
          <cell r="E569" t="str">
            <v>20267</v>
          </cell>
          <cell r="F569" t="str">
            <v>เด็กชายภูมิเพชร  เกื้อเส้ง</v>
          </cell>
        </row>
        <row r="570">
          <cell r="C570" t="str">
            <v>ม.3/313</v>
          </cell>
          <cell r="D570" t="str">
            <v>กำลังศึกษา</v>
          </cell>
          <cell r="E570" t="str">
            <v>20311</v>
          </cell>
          <cell r="F570" t="str">
            <v>เด็กชายภูรินท์  ฤกษสโมสร</v>
          </cell>
        </row>
        <row r="571">
          <cell r="C571" t="str">
            <v>ม.3/413</v>
          </cell>
          <cell r="D571" t="str">
            <v>กำลังศึกษา</v>
          </cell>
          <cell r="E571" t="str">
            <v>20352</v>
          </cell>
          <cell r="F571" t="str">
            <v>เด็กชายปัณณธร  หนูบูรณ์</v>
          </cell>
        </row>
        <row r="572">
          <cell r="C572" t="str">
            <v>ม.3/613</v>
          </cell>
          <cell r="D572" t="str">
            <v>กำลังศึกษา</v>
          </cell>
          <cell r="E572" t="str">
            <v>20429</v>
          </cell>
          <cell r="F572" t="str">
            <v>นายธนัท  คะภะสุวรรณ</v>
          </cell>
        </row>
        <row r="573">
          <cell r="C573" t="str">
            <v>ม.3/114</v>
          </cell>
          <cell r="D573" t="str">
            <v>กำลังศึกษา</v>
          </cell>
          <cell r="E573" t="str">
            <v>20229</v>
          </cell>
          <cell r="F573" t="str">
            <v>เด็กหญิงกนกวรรณ  ขุนทอง</v>
          </cell>
        </row>
        <row r="574">
          <cell r="C574" t="str">
            <v>ม.3/514</v>
          </cell>
          <cell r="D574" t="str">
            <v>กำลังศึกษา</v>
          </cell>
          <cell r="E574" t="str">
            <v>20234</v>
          </cell>
          <cell r="F574" t="str">
            <v>เด็กหญิงณัฎฐ์ชญา  ทองใบ</v>
          </cell>
        </row>
        <row r="575">
          <cell r="C575" t="str">
            <v>ม.3/714</v>
          </cell>
          <cell r="D575" t="str">
            <v>กำลังศึกษา</v>
          </cell>
          <cell r="E575" t="str">
            <v>20435</v>
          </cell>
          <cell r="F575" t="str">
            <v>นายสักณริน  เผือกแสง</v>
          </cell>
        </row>
        <row r="576">
          <cell r="C576" t="str">
            <v>ม.3/414</v>
          </cell>
          <cell r="D576" t="str">
            <v>กำลังศึกษา</v>
          </cell>
          <cell r="E576" t="str">
            <v>20354</v>
          </cell>
          <cell r="F576" t="str">
            <v>เด็กชายพงศธร  นุ้ยเล็ก</v>
          </cell>
        </row>
        <row r="577">
          <cell r="C577" t="str">
            <v>ม.3/614</v>
          </cell>
          <cell r="D577" t="str">
            <v>กำลังศึกษา</v>
          </cell>
          <cell r="E577" t="str">
            <v>20430</v>
          </cell>
          <cell r="F577" t="str">
            <v>เด็กชายธีทัต  วังช่วย</v>
          </cell>
        </row>
        <row r="578">
          <cell r="C578" t="str">
            <v>ม.3/314</v>
          </cell>
          <cell r="D578" t="str">
            <v>กำลังศึกษา</v>
          </cell>
          <cell r="E578" t="str">
            <v>20312</v>
          </cell>
          <cell r="F578" t="str">
            <v>เด็กชายลัทธพล  ทองทวี</v>
          </cell>
        </row>
        <row r="579">
          <cell r="C579" t="str">
            <v>ม.3/214</v>
          </cell>
          <cell r="D579" t="str">
            <v>กำลังศึกษา</v>
          </cell>
          <cell r="E579" t="str">
            <v>20268</v>
          </cell>
          <cell r="F579" t="str">
            <v>เด็กชายมงคลไชย  มะลิกัน</v>
          </cell>
        </row>
        <row r="580">
          <cell r="C580" t="str">
            <v>ม.3/215</v>
          </cell>
          <cell r="D580" t="str">
            <v>กำลังศึกษา</v>
          </cell>
          <cell r="E580" t="str">
            <v>20269</v>
          </cell>
          <cell r="F580" t="str">
            <v>เด็กชายวิณัฐ  สมัครพงษ์</v>
          </cell>
        </row>
        <row r="581">
          <cell r="C581" t="str">
            <v>ม.3/315</v>
          </cell>
          <cell r="D581" t="str">
            <v>กำลังศึกษา</v>
          </cell>
          <cell r="E581" t="str">
            <v>20313</v>
          </cell>
          <cell r="F581" t="str">
            <v>เด็กชายศุกุลวัฒน์  จันแก้ว</v>
          </cell>
        </row>
        <row r="582">
          <cell r="C582" t="str">
            <v>ม.3/615</v>
          </cell>
          <cell r="D582" t="str">
            <v>กำลังศึกษา</v>
          </cell>
          <cell r="E582" t="str">
            <v>20431</v>
          </cell>
          <cell r="F582" t="str">
            <v>เด็กชายปัญญาวุฒิ  เลื่อนแป้น</v>
          </cell>
        </row>
        <row r="583">
          <cell r="C583" t="str">
            <v>ม.3/415</v>
          </cell>
          <cell r="D583" t="str">
            <v>กำลังศึกษา</v>
          </cell>
          <cell r="E583" t="str">
            <v>20355</v>
          </cell>
          <cell r="F583" t="str">
            <v>เด็กชายพันธกิจ  เกิดเทพ</v>
          </cell>
        </row>
        <row r="584">
          <cell r="C584" t="str">
            <v>ม.3/715</v>
          </cell>
          <cell r="D584" t="str">
            <v>กำลังศึกษา</v>
          </cell>
          <cell r="E584" t="str">
            <v>20436</v>
          </cell>
          <cell r="F584" t="str">
            <v>เด็กชายสุทธิพงษ์  ซาสุดสี</v>
          </cell>
        </row>
        <row r="585">
          <cell r="C585" t="str">
            <v>ม.3/515</v>
          </cell>
          <cell r="D585" t="str">
            <v>กำลังศึกษา</v>
          </cell>
          <cell r="E585" t="str">
            <v>20289</v>
          </cell>
          <cell r="F585" t="str">
            <v>เด็กหญิงสุภัสสรา  หนูแป้น</v>
          </cell>
        </row>
        <row r="586">
          <cell r="C586" t="str">
            <v>ม.3/115</v>
          </cell>
          <cell r="D586" t="str">
            <v>กำลังศึกษา</v>
          </cell>
          <cell r="E586" t="str">
            <v>20230</v>
          </cell>
          <cell r="F586" t="str">
            <v>เด็กหญิงเขมณัฐ  ทองด้วง</v>
          </cell>
        </row>
        <row r="587">
          <cell r="C587" t="str">
            <v>ม.3/116</v>
          </cell>
          <cell r="D587" t="str">
            <v>กำลังศึกษา</v>
          </cell>
          <cell r="E587" t="str">
            <v>20231</v>
          </cell>
          <cell r="F587" t="str">
            <v>เด็กหญิงจริยาภรณ์  ลิ่มอนุรักษ์</v>
          </cell>
        </row>
        <row r="588">
          <cell r="C588" t="str">
            <v>ม.3/516</v>
          </cell>
          <cell r="D588" t="str">
            <v>กำลังศึกษา</v>
          </cell>
          <cell r="E588" t="str">
            <v>20320</v>
          </cell>
          <cell r="F588" t="str">
            <v>เด็กหญิงกนกพร  สงนุ้ย</v>
          </cell>
        </row>
        <row r="589">
          <cell r="C589" t="str">
            <v>ม.3/716</v>
          </cell>
          <cell r="D589" t="str">
            <v>กำลังศึกษา</v>
          </cell>
          <cell r="E589" t="str">
            <v>20437</v>
          </cell>
          <cell r="F589" t="str">
            <v>เด็กชายสุเมธา  โภคา</v>
          </cell>
        </row>
        <row r="590">
          <cell r="C590" t="str">
            <v>ม.3/416</v>
          </cell>
          <cell r="D590" t="str">
            <v>กำลังศึกษา</v>
          </cell>
          <cell r="E590" t="str">
            <v>20356</v>
          </cell>
          <cell r="F590" t="str">
            <v>เด็กชายพีรพัฒน์  อ่อนไพรี</v>
          </cell>
        </row>
        <row r="591">
          <cell r="C591" t="str">
            <v>ม.3/616</v>
          </cell>
          <cell r="D591" t="str">
            <v>กำลังศึกษา</v>
          </cell>
          <cell r="E591" t="str">
            <v>20434</v>
          </cell>
          <cell r="F591" t="str">
            <v>เด็กชายศิรภัส  ช่วยนุ้ย</v>
          </cell>
        </row>
        <row r="592">
          <cell r="C592" t="str">
            <v>ม.3/316</v>
          </cell>
          <cell r="D592" t="str">
            <v>กำลังศึกษา</v>
          </cell>
          <cell r="E592" t="str">
            <v>20316</v>
          </cell>
          <cell r="F592" t="str">
            <v>เด็กชายสิรวิชญ์  โสดา</v>
          </cell>
        </row>
        <row r="593">
          <cell r="C593" t="str">
            <v>ม.3/216</v>
          </cell>
          <cell r="D593" t="str">
            <v>กำลังศึกษา</v>
          </cell>
          <cell r="E593" t="str">
            <v>20271</v>
          </cell>
          <cell r="F593" t="str">
            <v>เด็กชายศรายุธ  คชภักดี</v>
          </cell>
        </row>
        <row r="594">
          <cell r="C594" t="str">
            <v>ม.3/317</v>
          </cell>
          <cell r="D594" t="str">
            <v>กำลังศึกษา</v>
          </cell>
          <cell r="E594" t="str">
            <v>20317</v>
          </cell>
          <cell r="F594" t="str">
            <v>เด็กชายสิริสุขต์  หนูนุ่น</v>
          </cell>
        </row>
        <row r="595">
          <cell r="C595" t="str">
            <v>ม.3/617</v>
          </cell>
          <cell r="D595" t="str">
            <v>กำลังศึกษา</v>
          </cell>
          <cell r="E595" t="str">
            <v>20438</v>
          </cell>
          <cell r="F595" t="str">
            <v>เด็กชายอรรถวุฒิ  ช่อคง</v>
          </cell>
        </row>
        <row r="596">
          <cell r="C596" t="str">
            <v>ม.3/417</v>
          </cell>
          <cell r="D596" t="str">
            <v>กำลังศึกษา</v>
          </cell>
          <cell r="E596" t="str">
            <v>20357</v>
          </cell>
          <cell r="F596" t="str">
            <v>เด็กชายรัชชานนท์  อินนุ่น</v>
          </cell>
        </row>
        <row r="597">
          <cell r="C597" t="str">
            <v>ม.3/517</v>
          </cell>
          <cell r="D597" t="str">
            <v>กำลังศึกษา</v>
          </cell>
          <cell r="E597" t="str">
            <v>20321</v>
          </cell>
          <cell r="F597" t="str">
            <v>เด็กหญิงขวัญจิรา  คงหาเพชร</v>
          </cell>
        </row>
        <row r="598">
          <cell r="C598" t="str">
            <v>ม.3/217</v>
          </cell>
          <cell r="D598" t="str">
            <v>กำลังศึกษา</v>
          </cell>
          <cell r="E598" t="str">
            <v>20360</v>
          </cell>
          <cell r="F598" t="str">
            <v>เด็กชายวสันติ์ศักดิ์  ธรรมขุนนุ้ย</v>
          </cell>
        </row>
        <row r="599">
          <cell r="C599" t="str">
            <v>ม.3/717</v>
          </cell>
          <cell r="D599" t="str">
            <v>กำลังศึกษา</v>
          </cell>
          <cell r="E599" t="str">
            <v>20397</v>
          </cell>
          <cell r="F599" t="str">
            <v>เด็กหญิงกันติชา  พรมบุญแก้ว</v>
          </cell>
        </row>
        <row r="600">
          <cell r="C600" t="str">
            <v>ม.3/117</v>
          </cell>
          <cell r="D600" t="str">
            <v>กำลังศึกษา</v>
          </cell>
          <cell r="E600" t="str">
            <v>20232</v>
          </cell>
          <cell r="F600" t="str">
            <v>เด็กหญิงชาลิสา  ทองใหญ่</v>
          </cell>
        </row>
        <row r="601">
          <cell r="C601" t="str">
            <v>ม.3/118</v>
          </cell>
          <cell r="D601" t="str">
            <v>กำลังศึกษา</v>
          </cell>
          <cell r="E601" t="str">
            <v>20233</v>
          </cell>
          <cell r="F601" t="str">
            <v>เด็กหญิงญดา  ไชยจันทร์</v>
          </cell>
        </row>
        <row r="602">
          <cell r="C602" t="str">
            <v>ม.3/718</v>
          </cell>
          <cell r="D602" t="str">
            <v>กำลังศึกษา</v>
          </cell>
          <cell r="E602" t="str">
            <v>20398</v>
          </cell>
          <cell r="F602" t="str">
            <v>เด็กหญิงกันติศา  พรมบุญแก้ว</v>
          </cell>
        </row>
        <row r="603">
          <cell r="C603" t="str">
            <v>ม.3/218</v>
          </cell>
          <cell r="D603" t="str">
            <v>กำลังศึกษา</v>
          </cell>
          <cell r="E603" t="str">
            <v>21074</v>
          </cell>
          <cell r="F603" t="str">
            <v>เด็กชายคุณกฤต  กิ้มเส้ง</v>
          </cell>
        </row>
        <row r="604">
          <cell r="C604" t="str">
            <v>ม.3/518</v>
          </cell>
          <cell r="D604" t="str">
            <v>กำลังศึกษา</v>
          </cell>
          <cell r="E604" t="str">
            <v>20323</v>
          </cell>
          <cell r="F604" t="str">
            <v>เด็กหญิงจุฑารัตน์  เรืองเล็ก</v>
          </cell>
        </row>
        <row r="605">
          <cell r="C605" t="str">
            <v>ม.3/418</v>
          </cell>
          <cell r="D605" t="str">
            <v>กำลังศึกษา</v>
          </cell>
          <cell r="E605" t="str">
            <v>20358</v>
          </cell>
          <cell r="F605" t="str">
            <v>เด็กชายรัฐศาสตร์  ทองบุตร</v>
          </cell>
        </row>
        <row r="606">
          <cell r="C606" t="str">
            <v>ม.3/618</v>
          </cell>
          <cell r="D606" t="str">
            <v>กำลังศึกษา</v>
          </cell>
          <cell r="E606" t="str">
            <v>20500</v>
          </cell>
          <cell r="F606" t="str">
            <v>เด็กชายปุริมปรัชญ์  ชูส่งแสง</v>
          </cell>
        </row>
        <row r="607">
          <cell r="C607" t="str">
            <v>ม.3/318</v>
          </cell>
          <cell r="D607" t="str">
            <v>กำลังศึกษา</v>
          </cell>
          <cell r="E607" t="str">
            <v>20499</v>
          </cell>
          <cell r="F607" t="str">
            <v>เด็กชายชยากร  กล้าศักดา</v>
          </cell>
        </row>
        <row r="608">
          <cell r="C608" t="str">
            <v>ม.3/319</v>
          </cell>
          <cell r="D608" t="str">
            <v>กำลังศึกษา</v>
          </cell>
          <cell r="E608" t="str">
            <v>20501</v>
          </cell>
          <cell r="F608" t="str">
            <v>เด็กชายฑีณกร  ณ พัทลุง</v>
          </cell>
        </row>
        <row r="609">
          <cell r="C609" t="str">
            <v>ม.3/519</v>
          </cell>
          <cell r="D609" t="str">
            <v>กำลังศึกษา</v>
          </cell>
          <cell r="E609" t="str">
            <v>20326</v>
          </cell>
          <cell r="F609" t="str">
            <v>เด็กหญิงธันยรัตน์  ชูลีรักษ์</v>
          </cell>
        </row>
        <row r="610">
          <cell r="C610" t="str">
            <v>ม.3/719</v>
          </cell>
          <cell r="D610" t="str">
            <v>กำลังศึกษา</v>
          </cell>
          <cell r="E610" t="str">
            <v>20399</v>
          </cell>
          <cell r="F610" t="str">
            <v>เด็กหญิงกีรติกา  เศวตฉัตร</v>
          </cell>
        </row>
        <row r="611">
          <cell r="C611" t="str">
            <v>ม.3/119</v>
          </cell>
          <cell r="D611" t="str">
            <v>กำลังศึกษา</v>
          </cell>
          <cell r="E611" t="str">
            <v>20235</v>
          </cell>
          <cell r="F611" t="str">
            <v>เด็กหญิงธนภรณ์  ศรีขวัญ</v>
          </cell>
        </row>
        <row r="612">
          <cell r="C612" t="str">
            <v>ม.3/219</v>
          </cell>
          <cell r="D612" t="str">
            <v>กำลังศึกษา</v>
          </cell>
          <cell r="E612" t="str">
            <v>20276</v>
          </cell>
          <cell r="F612" t="str">
            <v>เด็กหญิงกนกภัทร  โสภี</v>
          </cell>
        </row>
        <row r="613">
          <cell r="C613" t="str">
            <v>ม.3/419</v>
          </cell>
          <cell r="D613" t="str">
            <v>กำลังศึกษา</v>
          </cell>
          <cell r="E613" t="str">
            <v>20359</v>
          </cell>
          <cell r="F613" t="str">
            <v>นายวงศธร  แป้นแก้ว</v>
          </cell>
        </row>
        <row r="614">
          <cell r="C614" t="str">
            <v>ม.3/619</v>
          </cell>
          <cell r="D614" t="str">
            <v>กำลังศึกษา</v>
          </cell>
          <cell r="E614" t="str">
            <v>20324</v>
          </cell>
          <cell r="F614" t="str">
            <v>นางสาวญาดา  สามัญเมือง</v>
          </cell>
        </row>
        <row r="615">
          <cell r="C615" t="str">
            <v>ม.3/220</v>
          </cell>
          <cell r="D615" t="str">
            <v>กำลังศึกษา</v>
          </cell>
          <cell r="E615" t="str">
            <v>20277</v>
          </cell>
          <cell r="F615" t="str">
            <v>เด็กหญิงกฤติกา  รุ่ยใหม่</v>
          </cell>
        </row>
        <row r="616">
          <cell r="C616" t="str">
            <v>ม.3/120</v>
          </cell>
          <cell r="D616" t="str">
            <v>กำลังศึกษา</v>
          </cell>
          <cell r="E616" t="str">
            <v>20237</v>
          </cell>
          <cell r="F616" t="str">
            <v>เด็กหญิงนาราภัทร  เสี้ยนไทยสงค์</v>
          </cell>
        </row>
        <row r="617">
          <cell r="C617" t="str">
            <v>ม.3/320</v>
          </cell>
          <cell r="D617" t="str">
            <v>กำลังศึกษา</v>
          </cell>
          <cell r="E617" t="str">
            <v>20274</v>
          </cell>
          <cell r="F617" t="str">
            <v>เด็กหญิงอธิชนัน  รอดพูล</v>
          </cell>
        </row>
        <row r="618">
          <cell r="C618" t="str">
            <v>ม.3/720</v>
          </cell>
          <cell r="D618" t="str">
            <v>กำลังศึกษา</v>
          </cell>
          <cell r="E618" t="str">
            <v>20408</v>
          </cell>
          <cell r="F618" t="str">
            <v>เด็กหญิงปุณยาพร  ฤทธิสุนทร</v>
          </cell>
        </row>
        <row r="619">
          <cell r="C619" t="str">
            <v>ม.3/520</v>
          </cell>
          <cell r="D619" t="str">
            <v>กำลังศึกษา</v>
          </cell>
          <cell r="E619" t="str">
            <v>20329</v>
          </cell>
          <cell r="F619" t="str">
            <v>เด็กหญิงผกาพรรณ  แสงยิ้ม</v>
          </cell>
        </row>
        <row r="620">
          <cell r="C620" t="str">
            <v>ม.3/620</v>
          </cell>
          <cell r="D620" t="str">
            <v>กำลังศึกษา</v>
          </cell>
          <cell r="E620" t="str">
            <v>20364</v>
          </cell>
          <cell r="F620" t="str">
            <v>เด็กหญิงจันทรัสม์  พรพุทธานนท์</v>
          </cell>
        </row>
        <row r="621">
          <cell r="C621" t="str">
            <v>ม.3/420</v>
          </cell>
          <cell r="D621" t="str">
            <v>กำลังศึกษา</v>
          </cell>
          <cell r="E621" t="str">
            <v>20361</v>
          </cell>
          <cell r="F621" t="str">
            <v>เด็กชายวิทยา  ขุนน่าน</v>
          </cell>
        </row>
        <row r="622">
          <cell r="C622" t="str">
            <v>ม.3/421</v>
          </cell>
          <cell r="D622" t="str">
            <v>กำลังศึกษา</v>
          </cell>
          <cell r="E622" t="str">
            <v>20374</v>
          </cell>
          <cell r="F622" t="str">
            <v>เด็กชายยศธร  ทองกลิ่น</v>
          </cell>
        </row>
        <row r="623">
          <cell r="C623" t="str">
            <v>ม.3/621</v>
          </cell>
          <cell r="D623" t="str">
            <v>กำลังศึกษา</v>
          </cell>
          <cell r="E623" t="str">
            <v>20369</v>
          </cell>
          <cell r="F623" t="str">
            <v>เด็กหญิงพนิดา  คล้ายมีปาน</v>
          </cell>
        </row>
        <row r="624">
          <cell r="C624" t="str">
            <v>ม.3/521</v>
          </cell>
          <cell r="D624" t="str">
            <v>กำลังศึกษา</v>
          </cell>
          <cell r="E624" t="str">
            <v>20330</v>
          </cell>
          <cell r="F624" t="str">
            <v>เด็กหญิงภัทรภร  ทองใบ</v>
          </cell>
        </row>
        <row r="625">
          <cell r="C625" t="str">
            <v>ม.3/721</v>
          </cell>
          <cell r="D625" t="str">
            <v>กำลังศึกษา</v>
          </cell>
          <cell r="E625" t="str">
            <v>20410</v>
          </cell>
          <cell r="F625" t="str">
            <v>เด็กหญิงพัทธนันท์  จุลศรี</v>
          </cell>
        </row>
        <row r="626">
          <cell r="C626" t="str">
            <v>ม.3/321</v>
          </cell>
          <cell r="D626" t="str">
            <v>กำลังศึกษา</v>
          </cell>
          <cell r="E626" t="str">
            <v>20319</v>
          </cell>
          <cell r="F626" t="str">
            <v>เด็กหญิงกฎษกร  มัยรัตน์</v>
          </cell>
        </row>
        <row r="627">
          <cell r="C627" t="str">
            <v>ม.3/121</v>
          </cell>
          <cell r="D627" t="str">
            <v>กำลังศึกษา</v>
          </cell>
          <cell r="E627" t="str">
            <v>20239</v>
          </cell>
          <cell r="F627" t="str">
            <v>เด็กหญิงปฐมพร  คงฤทธิ์</v>
          </cell>
        </row>
        <row r="628">
          <cell r="C628" t="str">
            <v>ม.3/221</v>
          </cell>
          <cell r="D628" t="str">
            <v>กำลังศึกษา</v>
          </cell>
          <cell r="E628" t="str">
            <v>20278</v>
          </cell>
          <cell r="F628" t="str">
            <v>นางสาวกัญญาภัค  เพ็งมาก</v>
          </cell>
        </row>
        <row r="629">
          <cell r="C629" t="str">
            <v>ม.3/122</v>
          </cell>
          <cell r="D629" t="str">
            <v>กำลังศึกษา</v>
          </cell>
          <cell r="E629" t="str">
            <v>20240</v>
          </cell>
          <cell r="F629" t="str">
            <v>เด็กหญิงพรปวีณ์  พุ่มคง</v>
          </cell>
        </row>
        <row r="630">
          <cell r="C630" t="str">
            <v>ม.3/322</v>
          </cell>
          <cell r="D630" t="str">
            <v>กำลังศึกษา</v>
          </cell>
          <cell r="E630" t="str">
            <v>20322</v>
          </cell>
          <cell r="F630" t="str">
            <v>เด็กหญิงจิรภิญญา  พัวสวัสดิ์</v>
          </cell>
        </row>
        <row r="631">
          <cell r="C631" t="str">
            <v>ม.3/222</v>
          </cell>
          <cell r="D631" t="str">
            <v>กำลังศึกษา</v>
          </cell>
          <cell r="E631" t="str">
            <v>20279</v>
          </cell>
          <cell r="F631" t="str">
            <v>เด็กหญิงชลธิชา  ไหมสุข</v>
          </cell>
        </row>
        <row r="632">
          <cell r="C632" t="str">
            <v>ม.3/722</v>
          </cell>
          <cell r="D632" t="str">
            <v>กำลังศึกษา</v>
          </cell>
          <cell r="E632" t="str">
            <v>20413</v>
          </cell>
          <cell r="F632" t="str">
            <v>เด็กหญิงเพชรลดา  มณีโชติ</v>
          </cell>
        </row>
        <row r="633">
          <cell r="C633" t="str">
            <v>ม.3/522</v>
          </cell>
          <cell r="D633" t="str">
            <v>กำลังศึกษา</v>
          </cell>
          <cell r="E633" t="str">
            <v>20331</v>
          </cell>
          <cell r="F633" t="str">
            <v>เด็กหญิงสาวิตรี  คงฉิม</v>
          </cell>
        </row>
        <row r="634">
          <cell r="C634" t="str">
            <v>ม.3/622</v>
          </cell>
          <cell r="D634" t="str">
            <v>กำลังศึกษา</v>
          </cell>
          <cell r="E634" t="str">
            <v>20373</v>
          </cell>
          <cell r="F634" t="str">
            <v>เด็กหญิงภัณฑิลา  อารมย์ดี</v>
          </cell>
        </row>
        <row r="635">
          <cell r="C635" t="str">
            <v>ม.3/422</v>
          </cell>
          <cell r="D635" t="str">
            <v>กำลังศึกษา</v>
          </cell>
          <cell r="E635" t="str">
            <v>20238</v>
          </cell>
          <cell r="F635" t="str">
            <v>เด็กหญิงเบญญาภา  คงทอง</v>
          </cell>
        </row>
        <row r="636">
          <cell r="C636" t="str">
            <v>ม.3/523</v>
          </cell>
          <cell r="D636" t="str">
            <v>กำลังศึกษา</v>
          </cell>
          <cell r="E636" t="str">
            <v>20332</v>
          </cell>
          <cell r="F636" t="str">
            <v>เด็กหญิงสุกัญญา  เอ่าซุ่น</v>
          </cell>
        </row>
        <row r="637">
          <cell r="C637" t="str">
            <v>ม.3/723</v>
          </cell>
          <cell r="D637" t="str">
            <v>กำลังศึกษา</v>
          </cell>
          <cell r="E637" t="str">
            <v>20419</v>
          </cell>
          <cell r="F637" t="str">
            <v>เด็กหญิงสิริขวัญ  หนูเพชร</v>
          </cell>
        </row>
        <row r="638">
          <cell r="C638" t="str">
            <v>ม.3/223</v>
          </cell>
          <cell r="D638" t="str">
            <v>กำลังศึกษา</v>
          </cell>
          <cell r="E638" t="str">
            <v>20280</v>
          </cell>
          <cell r="F638" t="str">
            <v>เด็กหญิงณัฐนรี  บุญแก้ว</v>
          </cell>
        </row>
        <row r="639">
          <cell r="C639" t="str">
            <v>ม.3/323</v>
          </cell>
          <cell r="D639" t="str">
            <v>กำลังศึกษา</v>
          </cell>
          <cell r="E639" t="str">
            <v>20325</v>
          </cell>
          <cell r="F639" t="str">
            <v>เด็กหญิงณัฐณิชา  ทองไซร้</v>
          </cell>
        </row>
        <row r="640">
          <cell r="C640" t="str">
            <v>ม.3/623</v>
          </cell>
          <cell r="D640" t="str">
            <v>กำลังศึกษา</v>
          </cell>
          <cell r="E640" t="str">
            <v>20439</v>
          </cell>
          <cell r="F640" t="str">
            <v>เด็กหญิงกัญญาพัชร  ชูปาน</v>
          </cell>
        </row>
        <row r="641">
          <cell r="C641" t="str">
            <v>ม.3/123</v>
          </cell>
          <cell r="D641" t="str">
            <v>กำลังศึกษา</v>
          </cell>
          <cell r="E641" t="str">
            <v>20241</v>
          </cell>
          <cell r="F641" t="str">
            <v>เด็กหญิงพิชชาพร  ทับธนะ</v>
          </cell>
        </row>
        <row r="642">
          <cell r="C642" t="str">
            <v>ม.3/423</v>
          </cell>
          <cell r="D642" t="str">
            <v>กำลังศึกษา</v>
          </cell>
          <cell r="E642" t="str">
            <v>20365</v>
          </cell>
          <cell r="F642" t="str">
            <v>นางสาวจารุวรรณ  เพชรย้อย</v>
          </cell>
        </row>
        <row r="643">
          <cell r="C643" t="str">
            <v>ม.3/624</v>
          </cell>
          <cell r="D643" t="str">
            <v>กำลังศึกษา</v>
          </cell>
          <cell r="E643" t="str">
            <v>20440</v>
          </cell>
          <cell r="F643" t="str">
            <v>นางสาวจิรภัทร  แทนขำ</v>
          </cell>
        </row>
        <row r="644">
          <cell r="C644" t="str">
            <v>ม.3/124</v>
          </cell>
          <cell r="D644" t="str">
            <v>กำลังศึกษา</v>
          </cell>
          <cell r="E644" t="str">
            <v>20242</v>
          </cell>
          <cell r="F644" t="str">
            <v>เด็กหญิงพิชญดา  อภินันท์ดา</v>
          </cell>
        </row>
        <row r="645">
          <cell r="C645" t="str">
            <v>ม.3/424</v>
          </cell>
          <cell r="D645" t="str">
            <v>กำลังศึกษา</v>
          </cell>
          <cell r="E645" t="str">
            <v>20366</v>
          </cell>
          <cell r="F645" t="str">
            <v>เด็กหญิงจิรภัศรา  ไกรรักษ์</v>
          </cell>
        </row>
        <row r="646">
          <cell r="C646" t="str">
            <v>ม.3/324</v>
          </cell>
          <cell r="D646" t="str">
            <v>กำลังศึกษา</v>
          </cell>
          <cell r="E646" t="str">
            <v>20327</v>
          </cell>
          <cell r="F646" t="str">
            <v>เด็กหญิงธารารัตน์  เขียวศิริ</v>
          </cell>
        </row>
        <row r="647">
          <cell r="C647" t="str">
            <v>ม.3/224</v>
          </cell>
          <cell r="D647" t="str">
            <v>กำลังศึกษา</v>
          </cell>
          <cell r="E647" t="str">
            <v>20281</v>
          </cell>
          <cell r="F647" t="str">
            <v>เด็กหญิงเบญจมาภรณ์  ยิ้มน้อย</v>
          </cell>
        </row>
        <row r="648">
          <cell r="C648" t="str">
            <v>ม.3/724</v>
          </cell>
          <cell r="D648" t="str">
            <v>กำลังศึกษา</v>
          </cell>
          <cell r="E648" t="str">
            <v>20441</v>
          </cell>
          <cell r="F648" t="str">
            <v>นางสาวจิรภิญญา  โพธิพิณ</v>
          </cell>
        </row>
        <row r="649">
          <cell r="C649" t="str">
            <v>ม.3/524</v>
          </cell>
          <cell r="D649" t="str">
            <v>กำลังศึกษา</v>
          </cell>
          <cell r="E649" t="str">
            <v>20334</v>
          </cell>
          <cell r="F649" t="str">
            <v>เด็กหญิงสุมินลดา  ส่งแสง</v>
          </cell>
        </row>
        <row r="650">
          <cell r="C650" t="str">
            <v>ม.3/525</v>
          </cell>
          <cell r="D650" t="str">
            <v>กำลังศึกษา</v>
          </cell>
          <cell r="E650" t="str">
            <v>20363</v>
          </cell>
          <cell r="F650" t="str">
            <v>เด็กหญิงจตุพร  จันทร์แก้ว</v>
          </cell>
        </row>
        <row r="651">
          <cell r="C651" t="str">
            <v>ม.3/625</v>
          </cell>
          <cell r="D651" t="str">
            <v>กำลังศึกษา</v>
          </cell>
          <cell r="E651" t="str">
            <v>20443</v>
          </cell>
          <cell r="F651" t="str">
            <v>เด็กหญิงญาณญา  ขวัญแก้ว</v>
          </cell>
        </row>
        <row r="652">
          <cell r="C652" t="str">
            <v>ม.3/725</v>
          </cell>
          <cell r="D652" t="str">
            <v>กำลังศึกษา</v>
          </cell>
          <cell r="E652" t="str">
            <v>20445</v>
          </cell>
          <cell r="F652" t="str">
            <v>เด็กหญิงณัฏธิดา  ทองไซร้</v>
          </cell>
        </row>
        <row r="653">
          <cell r="C653" t="str">
            <v>ม.3/225</v>
          </cell>
          <cell r="D653" t="str">
            <v>กำลังศึกษา</v>
          </cell>
          <cell r="E653" t="str">
            <v>20282</v>
          </cell>
          <cell r="F653" t="str">
            <v>เด็กหญิงพิมพิศา  ชนะสงคราม</v>
          </cell>
        </row>
        <row r="654">
          <cell r="C654" t="str">
            <v>ม.3/325</v>
          </cell>
          <cell r="D654" t="str">
            <v>กำลังศึกษา</v>
          </cell>
          <cell r="E654" t="str">
            <v>20328</v>
          </cell>
          <cell r="F654" t="str">
            <v>เด็กหญิงนิลลดา  อินพฤกษา</v>
          </cell>
        </row>
        <row r="655">
          <cell r="C655" t="str">
            <v>ม.3/425</v>
          </cell>
          <cell r="D655" t="str">
            <v>กำลังศึกษา</v>
          </cell>
          <cell r="E655" t="str">
            <v>20368</v>
          </cell>
          <cell r="F655" t="str">
            <v>เด็กหญิงปวริศา  คำด้วง</v>
          </cell>
        </row>
        <row r="656">
          <cell r="C656" t="str">
            <v>ม.3/125</v>
          </cell>
          <cell r="D656" t="str">
            <v>กำลังศึกษา</v>
          </cell>
          <cell r="E656" t="str">
            <v>20243</v>
          </cell>
          <cell r="F656" t="str">
            <v>เด็กหญิงพิชฎา  คงดำ</v>
          </cell>
        </row>
        <row r="657">
          <cell r="C657" t="str">
            <v>ม.3/126</v>
          </cell>
          <cell r="D657" t="str">
            <v>กำลังศึกษา</v>
          </cell>
          <cell r="E657" t="str">
            <v>20244</v>
          </cell>
          <cell r="F657" t="str">
            <v>เด็กหญิงภริดา  ช่วยใหม่</v>
          </cell>
        </row>
        <row r="658">
          <cell r="C658" t="str">
            <v>ม.3/426</v>
          </cell>
          <cell r="D658" t="str">
            <v>กำลังศึกษา</v>
          </cell>
          <cell r="E658" t="str">
            <v>20370</v>
          </cell>
          <cell r="F658" t="str">
            <v>เด็กหญิงพรชนก  ขิมเล็ก</v>
          </cell>
        </row>
        <row r="659">
          <cell r="C659" t="str">
            <v>ม.3/526</v>
          </cell>
          <cell r="D659" t="str">
            <v>กำลังศึกษา</v>
          </cell>
          <cell r="E659" t="str">
            <v>20395</v>
          </cell>
          <cell r="F659" t="str">
            <v>เด็กหญิงกนกวรรณ  ชายเกลี้ยง</v>
          </cell>
        </row>
        <row r="660">
          <cell r="C660" t="str">
            <v>ม.3/326</v>
          </cell>
          <cell r="D660" t="str">
            <v>กำลังศึกษา</v>
          </cell>
          <cell r="E660" t="str">
            <v>20335</v>
          </cell>
          <cell r="F660" t="str">
            <v>เด็กหญิงอัญกร  สุทธิพรหมมา</v>
          </cell>
        </row>
        <row r="661">
          <cell r="C661" t="str">
            <v>ม.3/226</v>
          </cell>
          <cell r="D661" t="str">
            <v>กำลังศึกษา</v>
          </cell>
          <cell r="E661" t="str">
            <v>20283</v>
          </cell>
          <cell r="F661" t="str">
            <v>เด็กหญิงพิมลรัตน์  นวลขวัญ</v>
          </cell>
        </row>
        <row r="662">
          <cell r="C662" t="str">
            <v>ม.3/726</v>
          </cell>
          <cell r="D662" t="str">
            <v>กำลังศึกษา</v>
          </cell>
          <cell r="E662" t="str">
            <v>20446</v>
          </cell>
          <cell r="F662" t="str">
            <v>เด็กหญิงณิศวรา  จรูญโรจน์</v>
          </cell>
        </row>
        <row r="663">
          <cell r="C663" t="str">
            <v>ม.3/626</v>
          </cell>
          <cell r="D663" t="str">
            <v>กำลังศึกษา</v>
          </cell>
          <cell r="E663" t="str">
            <v>20444</v>
          </cell>
          <cell r="F663" t="str">
            <v>เด็กหญิงทิฆัมพร  หนูสังข์</v>
          </cell>
        </row>
        <row r="664">
          <cell r="C664" t="str">
            <v>ม.3/627</v>
          </cell>
          <cell r="D664" t="str">
            <v>กำลังศึกษา</v>
          </cell>
          <cell r="E664" t="str">
            <v>20447</v>
          </cell>
          <cell r="F664" t="str">
            <v>เด็กหญิงดากานดา  นุ่นน้อย</v>
          </cell>
        </row>
        <row r="665">
          <cell r="C665" t="str">
            <v>ม.3/727</v>
          </cell>
          <cell r="D665" t="str">
            <v>กำลังศึกษา</v>
          </cell>
          <cell r="E665" t="str">
            <v>20451</v>
          </cell>
          <cell r="F665" t="str">
            <v>เด็กหญิงประกายดาว  ขุนทอง</v>
          </cell>
        </row>
        <row r="666">
          <cell r="C666" t="str">
            <v>ม.3/327</v>
          </cell>
          <cell r="D666" t="str">
            <v>กำลังศึกษา</v>
          </cell>
          <cell r="E666" t="str">
            <v>20396</v>
          </cell>
          <cell r="F666" t="str">
            <v>เด็กหญิงกัญญาณัฐ  รัตนะบุรี</v>
          </cell>
        </row>
        <row r="667">
          <cell r="C667" t="str">
            <v>ม.3/527</v>
          </cell>
          <cell r="D667" t="str">
            <v>กำลังศึกษา</v>
          </cell>
          <cell r="E667" t="str">
            <v>20402</v>
          </cell>
          <cell r="F667" t="str">
            <v>เด็กหญิงณัฐณิชา  สายทอง</v>
          </cell>
        </row>
        <row r="668">
          <cell r="C668" t="str">
            <v>ม.3/127</v>
          </cell>
          <cell r="D668" t="str">
            <v>กำลังศึกษา</v>
          </cell>
          <cell r="E668" t="str">
            <v>20245</v>
          </cell>
          <cell r="F668" t="str">
            <v>เด็กหญิงภัทรวดี  สุริยงค์</v>
          </cell>
        </row>
        <row r="669">
          <cell r="C669" t="str">
            <v>ม.3/427</v>
          </cell>
          <cell r="D669" t="str">
            <v>กำลังศึกษา</v>
          </cell>
          <cell r="E669" t="str">
            <v>20371</v>
          </cell>
          <cell r="F669" t="str">
            <v>นางสาวพัชรพร  หนูรอด</v>
          </cell>
        </row>
        <row r="670">
          <cell r="C670" t="str">
            <v>ม.3/227</v>
          </cell>
          <cell r="D670" t="str">
            <v>กำลังศึกษา</v>
          </cell>
          <cell r="E670" t="str">
            <v>20286</v>
          </cell>
          <cell r="F670" t="str">
            <v>นางสาวศุภาพร  มีสุข</v>
          </cell>
        </row>
        <row r="671">
          <cell r="C671" t="str">
            <v>ม.3/128</v>
          </cell>
          <cell r="D671" t="str">
            <v>กำลังศึกษา</v>
          </cell>
          <cell r="E671" t="str">
            <v>20246</v>
          </cell>
          <cell r="F671" t="str">
            <v>เด็กหญิงสุนันวดี  อิสโม</v>
          </cell>
        </row>
        <row r="672">
          <cell r="C672" t="str">
            <v>ม.3/428</v>
          </cell>
          <cell r="D672" t="str">
            <v>กำลังศึกษา</v>
          </cell>
          <cell r="E672" t="str">
            <v>20372</v>
          </cell>
          <cell r="F672" t="str">
            <v>เด็กหญิงภัณฑิรา  ทองทรัพย์</v>
          </cell>
        </row>
        <row r="673">
          <cell r="C673" t="str">
            <v>ม.3/528</v>
          </cell>
          <cell r="D673" t="str">
            <v>กำลังศึกษา</v>
          </cell>
          <cell r="E673" t="str">
            <v>20405</v>
          </cell>
          <cell r="F673" t="str">
            <v>เด็กหญิงธันชนก  ติสโร</v>
          </cell>
        </row>
        <row r="674">
          <cell r="C674" t="str">
            <v>ม.3/328</v>
          </cell>
          <cell r="D674" t="str">
            <v>กำลังศึกษา</v>
          </cell>
          <cell r="E674" t="str">
            <v>20400</v>
          </cell>
          <cell r="F674" t="str">
            <v>เด็กหญิงฐิติชญา  คงฤทธิ์</v>
          </cell>
        </row>
        <row r="675">
          <cell r="C675" t="str">
            <v>ม.3/228</v>
          </cell>
          <cell r="D675" t="str">
            <v>กำลังศึกษา</v>
          </cell>
          <cell r="E675" t="str">
            <v>20287</v>
          </cell>
          <cell r="F675" t="str">
            <v>เด็กหญิงสโรชา  เต็มยอด</v>
          </cell>
        </row>
        <row r="676">
          <cell r="C676" t="str">
            <v>ม.3/728</v>
          </cell>
          <cell r="D676" t="str">
            <v>กำลังศึกษา</v>
          </cell>
          <cell r="E676" t="str">
            <v>20452</v>
          </cell>
          <cell r="F676" t="str">
            <v>เด็กหญิงปลายฟ้า  แป้นจำรัส</v>
          </cell>
        </row>
        <row r="677">
          <cell r="C677" t="str">
            <v>ม.3/628</v>
          </cell>
          <cell r="D677" t="str">
            <v>กำลังศึกษา</v>
          </cell>
          <cell r="E677" t="str">
            <v>20450</v>
          </cell>
          <cell r="F677" t="str">
            <v>เด็กหญิงบัวชมพู  จักรแก้ว</v>
          </cell>
        </row>
        <row r="678">
          <cell r="C678" t="str">
            <v>ม.3/429</v>
          </cell>
          <cell r="D678" t="str">
            <v>กำลังศึกษา</v>
          </cell>
          <cell r="E678" t="str">
            <v>20375</v>
          </cell>
          <cell r="F678" t="str">
            <v>เด็กหญิงวรีรัตน์  โทเพ็ชร</v>
          </cell>
        </row>
        <row r="679">
          <cell r="C679" t="str">
            <v>ม.3/729</v>
          </cell>
          <cell r="D679" t="str">
            <v>กำลังศึกษา</v>
          </cell>
          <cell r="E679" t="str">
            <v>20459</v>
          </cell>
          <cell r="F679" t="str">
            <v>เด็กหญิงรวิสรา  จันสีชา</v>
          </cell>
        </row>
        <row r="680">
          <cell r="C680" t="str">
            <v>ม.3/229</v>
          </cell>
          <cell r="D680" t="str">
            <v>กำลังศึกษา</v>
          </cell>
          <cell r="E680" t="str">
            <v>20288</v>
          </cell>
          <cell r="F680" t="str">
            <v>เด็กหญิงสุพัชธิดา  จันทร์สังข์</v>
          </cell>
        </row>
        <row r="681">
          <cell r="C681" t="str">
            <v>ม.3/329</v>
          </cell>
          <cell r="D681" t="str">
            <v>กำลังศึกษา</v>
          </cell>
          <cell r="E681" t="str">
            <v>20401</v>
          </cell>
          <cell r="F681" t="str">
            <v>เด็กหญิงณัฏฐณิชา  ณ พัทลุง</v>
          </cell>
        </row>
        <row r="682">
          <cell r="C682" t="str">
            <v>ม.3/529</v>
          </cell>
          <cell r="D682" t="str">
            <v>กำลังศึกษา</v>
          </cell>
          <cell r="E682" t="str">
            <v>20406</v>
          </cell>
          <cell r="F682" t="str">
            <v>เด็กหญิงนภสร  เกียรติศักดิ์</v>
          </cell>
        </row>
        <row r="683">
          <cell r="C683" t="str">
            <v>ม.3/129</v>
          </cell>
          <cell r="D683" t="str">
            <v>กำลังศึกษา</v>
          </cell>
          <cell r="E683" t="str">
            <v>20247</v>
          </cell>
          <cell r="F683" t="str">
            <v>เด็กหญิงอธิชา  ช่วยบำรุง</v>
          </cell>
        </row>
        <row r="684">
          <cell r="C684" t="str">
            <v>ม.3/629</v>
          </cell>
          <cell r="D684" t="str">
            <v>กำลังศึกษา</v>
          </cell>
          <cell r="E684" t="str">
            <v>20453</v>
          </cell>
          <cell r="F684" t="str">
            <v>นางสาวปัญญากานต์  ชูสวรรณ์</v>
          </cell>
        </row>
        <row r="685">
          <cell r="C685" t="str">
            <v>ม.3/530</v>
          </cell>
          <cell r="D685" t="str">
            <v>กำลังศึกษา</v>
          </cell>
          <cell r="E685" t="str">
            <v>20412</v>
          </cell>
          <cell r="F685" t="str">
            <v>เด็กหญิงพีรดา  แก้วคง</v>
          </cell>
        </row>
        <row r="686">
          <cell r="C686" t="str">
            <v>ม.3/330</v>
          </cell>
          <cell r="D686" t="str">
            <v>กำลังศึกษา</v>
          </cell>
          <cell r="E686" t="str">
            <v>20403</v>
          </cell>
          <cell r="F686" t="str">
            <v>เด็กหญิงณัฐธิการ  สืบประดิษฐ</v>
          </cell>
        </row>
        <row r="687">
          <cell r="C687" t="str">
            <v>ม.3/230</v>
          </cell>
          <cell r="D687" t="str">
            <v>กำลังศึกษา</v>
          </cell>
          <cell r="E687" t="str">
            <v>20290</v>
          </cell>
          <cell r="F687" t="str">
            <v>เด็กหญิงอนัญญา  ณ พัทลุง</v>
          </cell>
        </row>
        <row r="688">
          <cell r="C688" t="str">
            <v>ม.3/730</v>
          </cell>
          <cell r="D688" t="str">
            <v>กำลังศึกษา</v>
          </cell>
          <cell r="E688" t="str">
            <v>20460</v>
          </cell>
          <cell r="F688" t="str">
            <v>เด็กหญิงรัชฎาภรณ์  ภิชัย</v>
          </cell>
        </row>
        <row r="689">
          <cell r="C689" t="str">
            <v>ม.3/430</v>
          </cell>
          <cell r="D689" t="str">
            <v>กำลังศึกษา</v>
          </cell>
          <cell r="E689" t="str">
            <v>20376</v>
          </cell>
          <cell r="F689" t="str">
            <v>เด็กหญิงวันวิสา  ดวงขวัญ</v>
          </cell>
        </row>
        <row r="690">
          <cell r="C690" t="str">
            <v>ม.3/630</v>
          </cell>
          <cell r="D690" t="str">
            <v>กำลังศึกษา</v>
          </cell>
          <cell r="E690" t="str">
            <v>20454</v>
          </cell>
          <cell r="F690" t="str">
            <v>เด็กหญิงพรปวีณ์  ใหม่แก้ว</v>
          </cell>
        </row>
        <row r="691">
          <cell r="C691" t="str">
            <v>ม.3/631</v>
          </cell>
          <cell r="D691" t="str">
            <v>กำลังศึกษา</v>
          </cell>
          <cell r="E691" t="str">
            <v>20456</v>
          </cell>
          <cell r="F691" t="str">
            <v>เด็กหญิงพิมพ์พิชชา  ยั่งยืน</v>
          </cell>
        </row>
        <row r="692">
          <cell r="C692" t="str">
            <v>ม.3/431</v>
          </cell>
          <cell r="D692" t="str">
            <v>กำลังศึกษา</v>
          </cell>
          <cell r="E692" t="str">
            <v>20377</v>
          </cell>
          <cell r="F692" t="str">
            <v>เด็กหญิงศุภาวดี  มากหนู</v>
          </cell>
        </row>
        <row r="693">
          <cell r="C693" t="str">
            <v>ม.3/731</v>
          </cell>
          <cell r="D693" t="str">
            <v>กำลังศึกษา</v>
          </cell>
          <cell r="E693" t="str">
            <v>20461</v>
          </cell>
          <cell r="F693" t="str">
            <v>เด็กหญิงรุจิรา  อักโขสุวรรณ</v>
          </cell>
        </row>
        <row r="694">
          <cell r="C694" t="str">
            <v>ม.3/231</v>
          </cell>
          <cell r="D694" t="str">
            <v>กำลังศึกษา</v>
          </cell>
          <cell r="E694" t="str">
            <v>20291</v>
          </cell>
          <cell r="F694" t="str">
            <v>เด็กหญิงอภิสรา  สุวรรณรัตน์</v>
          </cell>
        </row>
        <row r="695">
          <cell r="C695" t="str">
            <v>ม.3/331</v>
          </cell>
          <cell r="D695" t="str">
            <v>กำลังศึกษา</v>
          </cell>
          <cell r="E695" t="str">
            <v>20404</v>
          </cell>
          <cell r="F695" t="str">
            <v>เด็กหญิงณิชกานต์  รักเกื้อ</v>
          </cell>
        </row>
        <row r="696">
          <cell r="C696" t="str">
            <v>ม.3/531</v>
          </cell>
          <cell r="D696" t="str">
            <v>กำลังศึกษา</v>
          </cell>
          <cell r="E696" t="str">
            <v>20415</v>
          </cell>
          <cell r="F696" t="str">
            <v>เด็กหญิงมัทนาวดี  ฟองณวงศ์</v>
          </cell>
        </row>
        <row r="697">
          <cell r="C697" t="str">
            <v>ม.3/532</v>
          </cell>
          <cell r="D697" t="str">
            <v>กำลังศึกษา</v>
          </cell>
          <cell r="E697" t="str">
            <v>20417</v>
          </cell>
          <cell r="F697" t="str">
            <v>เด็กหญิงวนาลี  สงสุวรรณ</v>
          </cell>
        </row>
        <row r="698">
          <cell r="C698" t="str">
            <v>ม.3/332</v>
          </cell>
          <cell r="D698" t="str">
            <v>กำลังศึกษา</v>
          </cell>
          <cell r="E698" t="str">
            <v>20423</v>
          </cell>
          <cell r="F698" t="str">
            <v>เด็กหญิงหนึ่งฤทัย  หนูบูรณ์</v>
          </cell>
        </row>
        <row r="699">
          <cell r="C699" t="str">
            <v>ม.3/732</v>
          </cell>
          <cell r="D699" t="str">
            <v>กำลังศึกษา</v>
          </cell>
          <cell r="E699" t="str">
            <v>20462</v>
          </cell>
          <cell r="F699" t="str">
            <v>เด็กหญิงวริศรา  วระพันธ์</v>
          </cell>
        </row>
        <row r="700">
          <cell r="C700" t="str">
            <v>ม.3/232</v>
          </cell>
          <cell r="D700" t="str">
            <v>กำลังศึกษา</v>
          </cell>
          <cell r="E700" t="str">
            <v>20465</v>
          </cell>
          <cell r="F700" t="str">
            <v>เด็กหญิงสุนิสา  ปล้องใหม่</v>
          </cell>
        </row>
        <row r="701">
          <cell r="C701" t="str">
            <v>ม.3/432</v>
          </cell>
          <cell r="D701" t="str">
            <v>กำลังศึกษา</v>
          </cell>
          <cell r="E701" t="str">
            <v>20378</v>
          </cell>
          <cell r="F701" t="str">
            <v>เด็กหญิงสุพิชญา  เต็มยอด</v>
          </cell>
        </row>
        <row r="702">
          <cell r="C702" t="str">
            <v>ม.3/632</v>
          </cell>
          <cell r="D702" t="str">
            <v>กำลังศึกษา</v>
          </cell>
          <cell r="E702" t="str">
            <v>20457</v>
          </cell>
          <cell r="F702" t="str">
            <v>เด็กหญิงเพ็ญภาส  ภักดีวนิช</v>
          </cell>
        </row>
        <row r="703">
          <cell r="C703" t="str">
            <v>ม.3/633</v>
          </cell>
          <cell r="D703" t="str">
            <v>กำลังศึกษา</v>
          </cell>
          <cell r="E703" t="str">
            <v>20458</v>
          </cell>
          <cell r="F703" t="str">
            <v>เด็กหญิงรติมา  กัมพละไพทูรย์</v>
          </cell>
        </row>
        <row r="704">
          <cell r="C704" t="str">
            <v>ม.3/433</v>
          </cell>
          <cell r="D704" t="str">
            <v>กำลังศึกษา</v>
          </cell>
          <cell r="E704" t="str">
            <v>20379</v>
          </cell>
          <cell r="F704" t="str">
            <v>เด็กหญิงอ่อนนุช  มากภิบาล</v>
          </cell>
        </row>
        <row r="705">
          <cell r="C705" t="str">
            <v>ม.3/733</v>
          </cell>
          <cell r="D705" t="str">
            <v>กำลังศึกษา</v>
          </cell>
          <cell r="E705" t="str">
            <v>20467</v>
          </cell>
          <cell r="F705" t="str">
            <v>เด็กหญิงอลิษา  ชูหว่าง</v>
          </cell>
        </row>
        <row r="706">
          <cell r="C706" t="str">
            <v>ม.3/233</v>
          </cell>
          <cell r="D706" t="str">
            <v>กำลังศึกษา</v>
          </cell>
          <cell r="E706" t="str">
            <v>20498</v>
          </cell>
          <cell r="F706" t="str">
            <v>เด็กหญิงชะยุดา  อิสะโร</v>
          </cell>
        </row>
        <row r="707">
          <cell r="C707" t="str">
            <v>ม.3/533</v>
          </cell>
          <cell r="D707" t="str">
            <v>กำลังศึกษา</v>
          </cell>
          <cell r="E707" t="str">
            <v>20418</v>
          </cell>
          <cell r="F707" t="str">
            <v>เด็กหญิงวิภาวดี  นวลเกลี้ยง</v>
          </cell>
        </row>
        <row r="708">
          <cell r="C708" t="str">
            <v>ม.3/333</v>
          </cell>
          <cell r="D708" t="str">
            <v>กำลังศึกษา</v>
          </cell>
          <cell r="E708" t="str">
            <v>20449</v>
          </cell>
          <cell r="F708" t="str">
            <v>นางสาวนัจญวา  เหตหาก</v>
          </cell>
        </row>
        <row r="709">
          <cell r="C709" t="str">
            <v>ม.3/534</v>
          </cell>
          <cell r="D709" t="str">
            <v>กำลังศึกษา</v>
          </cell>
          <cell r="E709" t="str">
            <v>20420</v>
          </cell>
          <cell r="F709" t="str">
            <v>เด็กหญิงสุชาดา  ปูเงิน</v>
          </cell>
        </row>
        <row r="710">
          <cell r="C710" t="str">
            <v>ม.3/334</v>
          </cell>
          <cell r="D710" t="str">
            <v>กำลังศึกษา</v>
          </cell>
          <cell r="E710" t="str">
            <v>20455</v>
          </cell>
          <cell r="F710" t="str">
            <v>เด็กหญิงพิชญ์สินี  ปานคง</v>
          </cell>
        </row>
        <row r="711">
          <cell r="C711" t="str">
            <v>ม.3/734</v>
          </cell>
          <cell r="D711" t="str">
            <v>กำลังศึกษา</v>
          </cell>
          <cell r="E711" t="str">
            <v>20505</v>
          </cell>
          <cell r="F711" t="str">
            <v>เด็กหญิงพรรณภัทร์  แก้วกาญจน์</v>
          </cell>
        </row>
        <row r="712">
          <cell r="C712" t="str">
            <v>ม.3/434</v>
          </cell>
          <cell r="D712" t="str">
            <v>กำลังศึกษา</v>
          </cell>
          <cell r="E712" t="str">
            <v>20442</v>
          </cell>
          <cell r="F712" t="str">
            <v>เด็กหญิงจิระวรรณ  แผ้วไพรี</v>
          </cell>
        </row>
        <row r="713">
          <cell r="C713" t="str">
            <v>ม.3/634</v>
          </cell>
          <cell r="D713" t="str">
            <v>กำลังศึกษา</v>
          </cell>
          <cell r="E713" t="str">
            <v>20463</v>
          </cell>
          <cell r="F713" t="str">
            <v>เด็กหญิงวิมลรัตน์  ดำรักษ</v>
          </cell>
        </row>
        <row r="714">
          <cell r="C714" t="str">
            <v>ม.3/635</v>
          </cell>
          <cell r="D714" t="str">
            <v>กำลังศึกษา</v>
          </cell>
          <cell r="E714" t="str">
            <v>20464</v>
          </cell>
          <cell r="F714" t="str">
            <v>เด็กหญิงสุธาวัลย์  จันทร์หอม</v>
          </cell>
        </row>
        <row r="715">
          <cell r="C715" t="str">
            <v>ม.3/535</v>
          </cell>
          <cell r="D715" t="str">
            <v>กำลังศึกษา</v>
          </cell>
          <cell r="E715" t="str">
            <v>20421</v>
          </cell>
          <cell r="F715" t="str">
            <v>เด็กหญิงสุณัฏฐา  ภัยมณี</v>
          </cell>
        </row>
        <row r="716">
          <cell r="C716" t="str">
            <v>ม.3/335</v>
          </cell>
          <cell r="D716" t="str">
            <v>กำลังศึกษา</v>
          </cell>
          <cell r="E716" t="str">
            <v>21073</v>
          </cell>
          <cell r="F716" t="str">
            <v>นางสาวณัฏฐณิชา  คงปาน</v>
          </cell>
        </row>
        <row r="717">
          <cell r="C717" t="str">
            <v>ม.3/536</v>
          </cell>
          <cell r="D717" t="str">
            <v>กำลังศึกษา</v>
          </cell>
          <cell r="E717" t="str">
            <v>20422</v>
          </cell>
          <cell r="F717" t="str">
            <v>เด็กหญิงสุพัตรา  สงแสง</v>
          </cell>
        </row>
        <row r="718">
          <cell r="C718" t="str">
            <v>ม.3/636</v>
          </cell>
          <cell r="D718" t="str">
            <v>กำลังศึกษา</v>
          </cell>
          <cell r="E718" t="str">
            <v>20466</v>
          </cell>
          <cell r="F718" t="str">
            <v>เด็กหญิงอรอุมา  ช่วยดิษ</v>
          </cell>
        </row>
        <row r="719">
          <cell r="C719" t="str">
            <v>ม.3/537</v>
          </cell>
          <cell r="D719" t="str">
            <v>กำลังศึกษา</v>
          </cell>
          <cell r="E719" t="str">
            <v>20424</v>
          </cell>
          <cell r="F719" t="str">
            <v>นางสาวอรัตจณี  ชูช่วย</v>
          </cell>
        </row>
        <row r="720">
          <cell r="C720" t="str">
            <v>ม.3/637</v>
          </cell>
          <cell r="D720" t="str">
            <v>กำลังศึกษา</v>
          </cell>
          <cell r="E720" t="str">
            <v>20468</v>
          </cell>
          <cell r="F720" t="str">
            <v>นางสาวอาทิตยา  คงมัน</v>
          </cell>
        </row>
        <row r="721">
          <cell r="C721" t="str">
            <v>ม.3/538</v>
          </cell>
          <cell r="D721" t="str">
            <v>กำลังศึกษา</v>
          </cell>
          <cell r="E721" t="str">
            <v>20506</v>
          </cell>
          <cell r="F721" t="str">
            <v>เด็กหญิงชุติมา  ศรีกองทอง</v>
          </cell>
        </row>
        <row r="722">
          <cell r="C722" t="str">
            <v>ม.4/11</v>
          </cell>
          <cell r="D722" t="str">
            <v>กำลังศึกษา</v>
          </cell>
          <cell r="E722" t="str">
            <v>19958</v>
          </cell>
          <cell r="F722" t="str">
            <v>นายกรณ์ดนัย  จิตใจรัก</v>
          </cell>
        </row>
        <row r="723">
          <cell r="C723" t="str">
            <v>ม.4/61</v>
          </cell>
          <cell r="D723" t="str">
            <v>กำลังศึกษา</v>
          </cell>
          <cell r="E723" t="str">
            <v>19968</v>
          </cell>
          <cell r="F723" t="str">
            <v>นายพงศธร  นวลเลื่อน</v>
          </cell>
        </row>
        <row r="724">
          <cell r="C724" t="str">
            <v>ม.4/31</v>
          </cell>
          <cell r="D724" t="str">
            <v>กำลังศึกษา</v>
          </cell>
          <cell r="E724" t="str">
            <v>20080</v>
          </cell>
          <cell r="F724" t="str">
            <v>นายศรัณย์  นวลนิ่ม</v>
          </cell>
        </row>
        <row r="725">
          <cell r="C725" t="str">
            <v>ม.4/41</v>
          </cell>
          <cell r="D725" t="str">
            <v>กำลังศึกษา</v>
          </cell>
          <cell r="E725" t="str">
            <v>19965</v>
          </cell>
          <cell r="F725" t="str">
            <v>นายบวรนันท์  อ่อนคง</v>
          </cell>
        </row>
        <row r="726">
          <cell r="C726" t="str">
            <v>ม.4/21</v>
          </cell>
          <cell r="D726" t="str">
            <v>กำลังศึกษา</v>
          </cell>
          <cell r="E726" t="str">
            <v>19959</v>
          </cell>
          <cell r="F726" t="str">
            <v>นายกฤษณะ  สมสมัย</v>
          </cell>
        </row>
        <row r="727">
          <cell r="C727" t="str">
            <v>ม.4/51</v>
          </cell>
          <cell r="D727" t="str">
            <v>กำลังศึกษา</v>
          </cell>
          <cell r="E727" t="str">
            <v>19760</v>
          </cell>
          <cell r="F727" t="str">
            <v>นายเจษฏา  คงมัน</v>
          </cell>
        </row>
        <row r="728">
          <cell r="C728" t="str">
            <v>ม.4/52</v>
          </cell>
          <cell r="D728" t="str">
            <v>กำลังศึกษา</v>
          </cell>
          <cell r="E728" t="str">
            <v>19997</v>
          </cell>
          <cell r="F728" t="str">
            <v>นายทินภัทร  มากหนู</v>
          </cell>
        </row>
        <row r="729">
          <cell r="C729" t="str">
            <v>ม.4/22</v>
          </cell>
          <cell r="D729" t="str">
            <v>กำลังศึกษา</v>
          </cell>
          <cell r="E729" t="str">
            <v>19966</v>
          </cell>
          <cell r="F729" t="str">
            <v>นายปุรเชษฐ์  ปานแจ่ม</v>
          </cell>
        </row>
        <row r="730">
          <cell r="C730" t="str">
            <v>ม.4/62</v>
          </cell>
          <cell r="D730" t="str">
            <v>กำลังศึกษา</v>
          </cell>
          <cell r="E730" t="str">
            <v>19969</v>
          </cell>
          <cell r="F730" t="str">
            <v>นายพสกร  แก้วสุข</v>
          </cell>
        </row>
        <row r="731">
          <cell r="C731" t="str">
            <v>ม.4/32</v>
          </cell>
          <cell r="D731" t="str">
            <v>กำลังศึกษา</v>
          </cell>
          <cell r="E731" t="str">
            <v>21047</v>
          </cell>
          <cell r="F731" t="str">
            <v>นายกิจพัฒน์  เตมะศิริ</v>
          </cell>
        </row>
        <row r="732">
          <cell r="C732" t="str">
            <v>ม.4/42</v>
          </cell>
          <cell r="D732" t="str">
            <v>กำลังศึกษา</v>
          </cell>
          <cell r="E732" t="str">
            <v>20086</v>
          </cell>
          <cell r="F732" t="str">
            <v>นายอัครพล  นวลศรี</v>
          </cell>
        </row>
        <row r="733">
          <cell r="C733" t="str">
            <v>ม.4/12</v>
          </cell>
          <cell r="D733" t="str">
            <v>กำลังศึกษา</v>
          </cell>
          <cell r="E733" t="str">
            <v>19960</v>
          </cell>
          <cell r="F733" t="str">
            <v>นายกฤษดา  อินทร์ชุมนุม</v>
          </cell>
        </row>
        <row r="734">
          <cell r="C734" t="str">
            <v>ม.4/13</v>
          </cell>
          <cell r="D734" t="str">
            <v>กำลังศึกษา</v>
          </cell>
          <cell r="E734" t="str">
            <v>19961</v>
          </cell>
          <cell r="F734" t="str">
            <v>นายคมเคียว  ศรีเเก้วคง</v>
          </cell>
        </row>
        <row r="735">
          <cell r="C735" t="str">
            <v>ม.4/33</v>
          </cell>
          <cell r="D735" t="str">
            <v>กำลังศึกษา</v>
          </cell>
          <cell r="E735" t="str">
            <v>21048</v>
          </cell>
          <cell r="F735" t="str">
            <v>นายขจรศักดิ์  อ่อนจุล</v>
          </cell>
        </row>
        <row r="736">
          <cell r="C736" t="str">
            <v>ม.4/63</v>
          </cell>
          <cell r="D736" t="str">
            <v>กำลังศึกษา</v>
          </cell>
          <cell r="E736" t="str">
            <v>19971</v>
          </cell>
          <cell r="F736" t="str">
            <v>นายภูติณัฐ  จูดคง</v>
          </cell>
        </row>
        <row r="737">
          <cell r="C737" t="str">
            <v>ม.4/23</v>
          </cell>
          <cell r="D737" t="str">
            <v>กำลังศึกษา</v>
          </cell>
          <cell r="E737" t="str">
            <v>19972</v>
          </cell>
          <cell r="F737" t="str">
            <v>นายภูริณัฐ  พรหมสังคหะ</v>
          </cell>
        </row>
        <row r="738">
          <cell r="C738" t="str">
            <v>ม.4/53</v>
          </cell>
          <cell r="D738" t="str">
            <v>กำลังศึกษา</v>
          </cell>
          <cell r="E738" t="str">
            <v>20003</v>
          </cell>
          <cell r="F738" t="str">
            <v>นายบารมี  ดำสนิท</v>
          </cell>
        </row>
        <row r="739">
          <cell r="C739" t="str">
            <v>ม.4/43</v>
          </cell>
          <cell r="D739" t="str">
            <v>กำลังศึกษา</v>
          </cell>
          <cell r="E739" t="str">
            <v>20113</v>
          </cell>
          <cell r="F739" t="str">
            <v>นายสาริน  คงพูล</v>
          </cell>
        </row>
        <row r="740">
          <cell r="C740" t="str">
            <v>ม.4/54</v>
          </cell>
          <cell r="D740" t="str">
            <v>กำลังศึกษา</v>
          </cell>
          <cell r="E740" t="str">
            <v>20006</v>
          </cell>
          <cell r="F740" t="str">
            <v>นายภานุวัฒน์  มิตสุวรรณ</v>
          </cell>
        </row>
        <row r="741">
          <cell r="C741" t="str">
            <v>ม.4/44</v>
          </cell>
          <cell r="D741" t="str">
            <v>กำลังศึกษา</v>
          </cell>
          <cell r="E741" t="str">
            <v>20141</v>
          </cell>
          <cell r="F741" t="str">
            <v>นายชัยธวัช  เคนตี</v>
          </cell>
        </row>
        <row r="742">
          <cell r="C742" t="str">
            <v>ม.4/24</v>
          </cell>
          <cell r="D742" t="str">
            <v>กำลังศึกษา</v>
          </cell>
          <cell r="E742" t="str">
            <v>19974</v>
          </cell>
          <cell r="F742" t="str">
            <v>นายรัชชานนท์  ธรรมเพชร</v>
          </cell>
        </row>
        <row r="743">
          <cell r="C743" t="str">
            <v>ม.4/64</v>
          </cell>
          <cell r="D743" t="str">
            <v>กำลังศึกษา</v>
          </cell>
          <cell r="E743" t="str">
            <v>20007</v>
          </cell>
          <cell r="F743" t="str">
            <v>นายวสุ  ขวัญนุ้ย</v>
          </cell>
        </row>
        <row r="744">
          <cell r="C744" t="str">
            <v>ม.4/34</v>
          </cell>
          <cell r="D744" t="str">
            <v>กำลังศึกษา</v>
          </cell>
          <cell r="E744" t="str">
            <v>21049</v>
          </cell>
          <cell r="F744" t="str">
            <v>นายธนกร  บัวนุ่ม</v>
          </cell>
        </row>
        <row r="745">
          <cell r="C745" t="str">
            <v>ม.4/14</v>
          </cell>
          <cell r="D745" t="str">
            <v>กำลังศึกษา</v>
          </cell>
          <cell r="E745" t="str">
            <v>19962</v>
          </cell>
          <cell r="F745" t="str">
            <v>นายเจษฎา  รัตนะ</v>
          </cell>
        </row>
        <row r="746">
          <cell r="C746" t="str">
            <v>ม.4/15</v>
          </cell>
          <cell r="D746" t="str">
            <v>กำลังศึกษา</v>
          </cell>
          <cell r="E746" t="str">
            <v>19964</v>
          </cell>
          <cell r="F746" t="str">
            <v>นายทินภัทร  ทองใส</v>
          </cell>
        </row>
        <row r="747">
          <cell r="C747" t="str">
            <v>ม.4/35</v>
          </cell>
          <cell r="D747" t="str">
            <v>กำลังศึกษา</v>
          </cell>
          <cell r="E747" t="str">
            <v>21050</v>
          </cell>
          <cell r="F747" t="str">
            <v>นายสหรัฐ  สุณีรัตน์</v>
          </cell>
        </row>
        <row r="748">
          <cell r="C748" t="str">
            <v>ม.4/45</v>
          </cell>
          <cell r="D748" t="str">
            <v>กำลังศึกษา</v>
          </cell>
          <cell r="E748" t="str">
            <v>20147</v>
          </cell>
          <cell r="F748" t="str">
            <v>นายวชิรวิทย์  นักธรรม</v>
          </cell>
        </row>
        <row r="749">
          <cell r="C749" t="str">
            <v>ม.4/25</v>
          </cell>
          <cell r="D749" t="str">
            <v>กำลังศึกษา</v>
          </cell>
          <cell r="E749" t="str">
            <v>19976</v>
          </cell>
          <cell r="F749" t="str">
            <v>นายหัฎฐกร  สมมาตร์</v>
          </cell>
        </row>
        <row r="750">
          <cell r="C750" t="str">
            <v>ม.4/65</v>
          </cell>
          <cell r="D750" t="str">
            <v>กำลังศึกษา</v>
          </cell>
          <cell r="E750" t="str">
            <v>20013</v>
          </cell>
          <cell r="F750" t="str">
            <v>เด็กชายอภิวัฒน์  นวลขวัญ</v>
          </cell>
        </row>
        <row r="751">
          <cell r="C751" t="str">
            <v>ม.4/55</v>
          </cell>
          <cell r="D751" t="str">
            <v>กำลังศึกษา</v>
          </cell>
          <cell r="E751" t="str">
            <v>20010</v>
          </cell>
          <cell r="F751" t="str">
            <v>เด็กชายหิรัญ  สังข์วงษ์</v>
          </cell>
        </row>
        <row r="752">
          <cell r="C752" t="str">
            <v>ม.4/56</v>
          </cell>
          <cell r="D752" t="str">
            <v>กำลังศึกษา</v>
          </cell>
          <cell r="E752" t="str">
            <v>20011</v>
          </cell>
          <cell r="F752" t="str">
            <v>นายอนุชา  หวานนุ้ย</v>
          </cell>
        </row>
        <row r="753">
          <cell r="C753" t="str">
            <v>ม.4/26</v>
          </cell>
          <cell r="D753" t="str">
            <v>กำลังศึกษา</v>
          </cell>
          <cell r="E753" t="str">
            <v>20143</v>
          </cell>
          <cell r="F753" t="str">
            <v>นายธนวัฒน์  กาเยาว์</v>
          </cell>
        </row>
        <row r="754">
          <cell r="C754" t="str">
            <v>ม.4/66</v>
          </cell>
          <cell r="D754" t="str">
            <v>กำลังศึกษา</v>
          </cell>
          <cell r="E754" t="str">
            <v>20033</v>
          </cell>
          <cell r="F754" t="str">
            <v>นายณภัทร  สุทธิมาศ</v>
          </cell>
        </row>
        <row r="755">
          <cell r="C755" t="str">
            <v>ม.4/46</v>
          </cell>
          <cell r="D755" t="str">
            <v>กำลังศึกษา</v>
          </cell>
          <cell r="E755" t="str">
            <v>21054</v>
          </cell>
          <cell r="F755" t="str">
            <v>นายภาสกร  หนูหมอก</v>
          </cell>
        </row>
        <row r="756">
          <cell r="C756" t="str">
            <v>ม.4/16</v>
          </cell>
          <cell r="D756" t="str">
            <v>กำลังศึกษา</v>
          </cell>
          <cell r="E756" t="str">
            <v>19973</v>
          </cell>
          <cell r="F756" t="str">
            <v>นายภูวเดช  คงมี</v>
          </cell>
        </row>
        <row r="757">
          <cell r="C757" t="str">
            <v>ม.4/36</v>
          </cell>
          <cell r="D757" t="str">
            <v>กำลังศึกษา</v>
          </cell>
          <cell r="E757" t="str">
            <v>19985</v>
          </cell>
          <cell r="F757" t="str">
            <v>นางสาวปวริศา  นวลเกื้อ</v>
          </cell>
        </row>
        <row r="758">
          <cell r="C758" t="str">
            <v>ม.4/37</v>
          </cell>
          <cell r="D758" t="str">
            <v>กำลังศึกษา</v>
          </cell>
          <cell r="E758" t="str">
            <v>19986</v>
          </cell>
          <cell r="F758" t="str">
            <v>นางสาวภัทรกันย์  ชุมชู</v>
          </cell>
        </row>
        <row r="759">
          <cell r="C759" t="str">
            <v>ม.4/17</v>
          </cell>
          <cell r="D759" t="str">
            <v>กำลังศึกษา</v>
          </cell>
          <cell r="E759" t="str">
            <v>19975</v>
          </cell>
          <cell r="F759" t="str">
            <v>นายวัชรินทร์  ช่วยกลับ</v>
          </cell>
        </row>
        <row r="760">
          <cell r="C760" t="str">
            <v>ม.4/47</v>
          </cell>
          <cell r="D760" t="str">
            <v>กำลังศึกษา</v>
          </cell>
          <cell r="E760" t="str">
            <v>21055</v>
          </cell>
          <cell r="F760" t="str">
            <v>นายคุณานนต์  น้อยดำ</v>
          </cell>
        </row>
        <row r="761">
          <cell r="C761" t="str">
            <v>ม.4/27</v>
          </cell>
          <cell r="D761" t="str">
            <v>กำลังศึกษา</v>
          </cell>
          <cell r="E761" t="str">
            <v>20148</v>
          </cell>
          <cell r="F761" t="str">
            <v>นายศิรายุ  สัญญา</v>
          </cell>
        </row>
        <row r="762">
          <cell r="C762" t="str">
            <v>ม.4/57</v>
          </cell>
          <cell r="D762" t="str">
            <v>กำลังศึกษา</v>
          </cell>
          <cell r="E762" t="str">
            <v>20012</v>
          </cell>
          <cell r="F762" t="str">
            <v>เด็กชายอนุวัฒน์  โคมละ</v>
          </cell>
        </row>
        <row r="763">
          <cell r="C763" t="str">
            <v>ม.4/67</v>
          </cell>
          <cell r="D763" t="str">
            <v>กำลังศึกษา</v>
          </cell>
          <cell r="E763" t="str">
            <v>20050</v>
          </cell>
          <cell r="F763" t="str">
            <v>เด็กชายอภินันท์  อักษรนิตย์</v>
          </cell>
        </row>
        <row r="764">
          <cell r="C764" t="str">
            <v>ม.4/58</v>
          </cell>
          <cell r="D764" t="str">
            <v>กำลังศึกษา</v>
          </cell>
          <cell r="E764" t="str">
            <v>20032</v>
          </cell>
          <cell r="F764" t="str">
            <v>เด็กชายจิรพงษ์  ทองไสย</v>
          </cell>
        </row>
        <row r="765">
          <cell r="C765" t="str">
            <v>ม.4/18</v>
          </cell>
          <cell r="D765" t="str">
            <v>กำลังศึกษา</v>
          </cell>
          <cell r="E765" t="str">
            <v>20144</v>
          </cell>
          <cell r="F765" t="str">
            <v>นายธราเทพ  พุทธพิทักษ์</v>
          </cell>
        </row>
        <row r="766">
          <cell r="C766" t="str">
            <v>ม.4/28</v>
          </cell>
          <cell r="D766" t="str">
            <v>กำลังศึกษา</v>
          </cell>
          <cell r="E766" t="str">
            <v>20808</v>
          </cell>
          <cell r="F766" t="str">
            <v>นายสิทธิณัฐ  สงสุวรรณ์</v>
          </cell>
        </row>
        <row r="767">
          <cell r="C767" t="str">
            <v>ม.4/68</v>
          </cell>
          <cell r="D767" t="str">
            <v>กำลังศึกษา</v>
          </cell>
          <cell r="E767" t="str">
            <v>20071</v>
          </cell>
          <cell r="F767" t="str">
            <v>นายณัฐพงศ์  บุญธรรม</v>
          </cell>
        </row>
        <row r="768">
          <cell r="C768" t="str">
            <v>ม.4/48</v>
          </cell>
          <cell r="D768" t="str">
            <v>กำลังศึกษา</v>
          </cell>
          <cell r="E768" t="str">
            <v>19991</v>
          </cell>
          <cell r="F768" t="str">
            <v>นางสาวชัญญาภัค  วรรณจิตร</v>
          </cell>
        </row>
        <row r="769">
          <cell r="C769" t="str">
            <v>ม.4/38</v>
          </cell>
          <cell r="D769" t="str">
            <v>กำลังศึกษา</v>
          </cell>
          <cell r="E769" t="str">
            <v>19987</v>
          </cell>
          <cell r="F769" t="str">
            <v>นางสาวมาริษา  บุปผา</v>
          </cell>
        </row>
        <row r="770">
          <cell r="C770" t="str">
            <v>ม.4/39</v>
          </cell>
          <cell r="D770" t="str">
            <v>กำลังศึกษา</v>
          </cell>
          <cell r="E770" t="str">
            <v>20098</v>
          </cell>
          <cell r="F770" t="str">
            <v>นางสาวอนัฐธิญา  ไชยรักษ์</v>
          </cell>
        </row>
        <row r="771">
          <cell r="C771" t="str">
            <v>ม.4/49</v>
          </cell>
          <cell r="D771" t="str">
            <v>กำลังศึกษา</v>
          </cell>
          <cell r="E771" t="str">
            <v>20052</v>
          </cell>
          <cell r="F771" t="str">
            <v>นางสาวณัฐชนน  โพธิ์ทอง</v>
          </cell>
        </row>
        <row r="772">
          <cell r="C772" t="str">
            <v>ม.4/69</v>
          </cell>
          <cell r="D772" t="str">
            <v>กำลังศึกษา</v>
          </cell>
          <cell r="E772" t="str">
            <v>20108</v>
          </cell>
          <cell r="F772" t="str">
            <v>นายปณัยกร  สิงค์เนี่ยว</v>
          </cell>
        </row>
        <row r="773">
          <cell r="C773" t="str">
            <v>ม.4/59</v>
          </cell>
          <cell r="D773" t="str">
            <v>กำลังศึกษา</v>
          </cell>
          <cell r="E773" t="str">
            <v>20045</v>
          </cell>
          <cell r="F773" t="str">
            <v>นายวัชรินทร์  หนูรอด</v>
          </cell>
        </row>
        <row r="774">
          <cell r="C774" t="str">
            <v>ม.4/19</v>
          </cell>
          <cell r="D774" t="str">
            <v>กำลังศึกษา</v>
          </cell>
          <cell r="E774" t="str">
            <v>20145</v>
          </cell>
          <cell r="F774" t="str">
            <v>นายภานุวัฒน์  หนูเพ็ง</v>
          </cell>
        </row>
        <row r="775">
          <cell r="C775" t="str">
            <v>ม.4/29</v>
          </cell>
          <cell r="D775" t="str">
            <v>กำลังศึกษา</v>
          </cell>
          <cell r="E775" t="str">
            <v>20016</v>
          </cell>
          <cell r="F775" t="str">
            <v>เด็กหญิงกัญญาณัฐ  ดำจันทร์</v>
          </cell>
        </row>
        <row r="776">
          <cell r="C776" t="str">
            <v>ม.4/510</v>
          </cell>
          <cell r="D776" t="str">
            <v>กำลังศึกษา</v>
          </cell>
          <cell r="E776" t="str">
            <v>20068</v>
          </cell>
          <cell r="F776" t="str">
            <v>นายชิตพงศ์  รองเลื่อน</v>
          </cell>
        </row>
        <row r="777">
          <cell r="C777" t="str">
            <v>ม.4/110</v>
          </cell>
          <cell r="D777" t="str">
            <v>กำลังศึกษา</v>
          </cell>
          <cell r="E777" t="str">
            <v>20802</v>
          </cell>
          <cell r="F777" t="str">
            <v>นายกฤติน  อภัยรัตน์</v>
          </cell>
        </row>
        <row r="778">
          <cell r="C778" t="str">
            <v>ม.4/610</v>
          </cell>
          <cell r="D778" t="str">
            <v>กำลังศึกษา</v>
          </cell>
          <cell r="E778" t="str">
            <v>20140</v>
          </cell>
          <cell r="F778" t="str">
            <v>นายฆนีกร  หยังหลัง</v>
          </cell>
        </row>
        <row r="779">
          <cell r="C779" t="str">
            <v>ม.4/410</v>
          </cell>
          <cell r="D779" t="str">
            <v>กำลังศึกษา</v>
          </cell>
          <cell r="E779" t="str">
            <v>20054</v>
          </cell>
          <cell r="F779" t="str">
            <v>นางสาวปภาวี  เนตรช่วงโชติ</v>
          </cell>
        </row>
        <row r="780">
          <cell r="C780" t="str">
            <v>ม.4/210</v>
          </cell>
          <cell r="D780" t="str">
            <v>กำลังศึกษา</v>
          </cell>
          <cell r="E780" t="str">
            <v>20020</v>
          </cell>
          <cell r="F780" t="str">
            <v>นางสาวชลฎา  เอียดจุ้ย</v>
          </cell>
        </row>
        <row r="781">
          <cell r="C781" t="str">
            <v>ม.4/310</v>
          </cell>
          <cell r="D781" t="str">
            <v>กำลังศึกษา</v>
          </cell>
          <cell r="E781" t="str">
            <v>20809</v>
          </cell>
          <cell r="F781" t="str">
            <v>นางสาวเสาวดี  คงคานนท์</v>
          </cell>
        </row>
        <row r="782">
          <cell r="C782" t="str">
            <v>ม.4/311</v>
          </cell>
          <cell r="D782" t="str">
            <v>กำลังศึกษา</v>
          </cell>
          <cell r="E782" t="str">
            <v>21051</v>
          </cell>
          <cell r="F782" t="str">
            <v>นางสาวกนกพร  ขวัญเสน</v>
          </cell>
        </row>
        <row r="783">
          <cell r="C783" t="str">
            <v>ม.4/211</v>
          </cell>
          <cell r="D783" t="str">
            <v>กำลังศึกษา</v>
          </cell>
          <cell r="E783" t="str">
            <v>20025</v>
          </cell>
          <cell r="F783" t="str">
            <v>นางสาวปาริชาต  ดวงขวัญ</v>
          </cell>
        </row>
        <row r="784">
          <cell r="C784" t="str">
            <v>ม.4/411</v>
          </cell>
          <cell r="D784" t="str">
            <v>กำลังศึกษา</v>
          </cell>
          <cell r="E784" t="str">
            <v>20056</v>
          </cell>
          <cell r="F784" t="str">
            <v>นางสาวปุญญิศา  ใจสบาย</v>
          </cell>
        </row>
        <row r="785">
          <cell r="C785" t="str">
            <v>ม.4/111</v>
          </cell>
          <cell r="D785" t="str">
            <v>กำลังศึกษา</v>
          </cell>
          <cell r="E785" t="str">
            <v>21040</v>
          </cell>
          <cell r="F785" t="str">
            <v>นายจุลศิริ  ใหม่แก้ว</v>
          </cell>
        </row>
        <row r="786">
          <cell r="C786" t="str">
            <v>ม.4/611</v>
          </cell>
          <cell r="D786" t="str">
            <v>กำลังศึกษา</v>
          </cell>
          <cell r="E786" t="str">
            <v>20150</v>
          </cell>
          <cell r="F786" t="str">
            <v>นายศุภวัชร  จันทร์สังข์</v>
          </cell>
        </row>
        <row r="787">
          <cell r="C787" t="str">
            <v>ม.4/511</v>
          </cell>
          <cell r="D787" t="str">
            <v>กำลังศึกษา</v>
          </cell>
          <cell r="E787" t="str">
            <v>20070</v>
          </cell>
          <cell r="F787" t="str">
            <v>เด็กชายฐิติวัสส์  สมภักดี</v>
          </cell>
        </row>
        <row r="788">
          <cell r="C788" t="str">
            <v>ม.4/112</v>
          </cell>
          <cell r="D788" t="str">
            <v>กำลังศึกษา</v>
          </cell>
          <cell r="E788" t="str">
            <v>21041</v>
          </cell>
          <cell r="F788" t="str">
            <v>นายอธิธัช  ลายขวะ</v>
          </cell>
        </row>
        <row r="789">
          <cell r="C789" t="str">
            <v>ม.4/512</v>
          </cell>
          <cell r="D789" t="str">
            <v>กำลังศึกษา</v>
          </cell>
          <cell r="E789" t="str">
            <v>20073</v>
          </cell>
          <cell r="F789" t="str">
            <v>นายนนทกร  เต็กลี</v>
          </cell>
        </row>
        <row r="790">
          <cell r="C790" t="str">
            <v>ม.4/412</v>
          </cell>
          <cell r="D790" t="str">
            <v>กำลังศึกษา</v>
          </cell>
          <cell r="E790" t="str">
            <v>20058</v>
          </cell>
          <cell r="F790" t="str">
            <v>นางสาวภิญญมาศ  ธรรมสกุล</v>
          </cell>
        </row>
        <row r="791">
          <cell r="C791" t="str">
            <v>ม.4/212</v>
          </cell>
          <cell r="D791" t="str">
            <v>กำลังศึกษา</v>
          </cell>
          <cell r="E791" t="str">
            <v>20051</v>
          </cell>
          <cell r="F791" t="str">
            <v>นางสาวกนกขวัญ  หนูนอง</v>
          </cell>
        </row>
        <row r="792">
          <cell r="C792" t="str">
            <v>ม.4/312</v>
          </cell>
          <cell r="D792" t="str">
            <v>กำลังศึกษา</v>
          </cell>
          <cell r="E792" t="str">
            <v>21052</v>
          </cell>
          <cell r="F792" t="str">
            <v>นางสาวเนตรชนก  สังข์ทอง</v>
          </cell>
        </row>
        <row r="793">
          <cell r="C793" t="str">
            <v>ม.4/612</v>
          </cell>
          <cell r="D793" t="str">
            <v>กำลังศึกษา</v>
          </cell>
          <cell r="E793" t="str">
            <v>21061</v>
          </cell>
          <cell r="F793" t="str">
            <v>นายกฤษดา  คชภูมิ</v>
          </cell>
        </row>
        <row r="794">
          <cell r="C794" t="str">
            <v>ม.4/313</v>
          </cell>
          <cell r="D794" t="str">
            <v>กำลังศึกษา</v>
          </cell>
          <cell r="E794" t="str">
            <v>21053</v>
          </cell>
          <cell r="F794" t="str">
            <v>นางสาวลักษณารีย์  เพชรสังฆาต</v>
          </cell>
        </row>
        <row r="795">
          <cell r="C795" t="str">
            <v>ม.4/213</v>
          </cell>
          <cell r="D795" t="str">
            <v>กำลังศึกษา</v>
          </cell>
          <cell r="E795" t="str">
            <v>20059</v>
          </cell>
          <cell r="F795" t="str">
            <v>นางสาวภิรดา  หนูแป้นน้อย</v>
          </cell>
        </row>
        <row r="796">
          <cell r="C796" t="str">
            <v>ม.4/413</v>
          </cell>
          <cell r="D796" t="str">
            <v>กำลังศึกษา</v>
          </cell>
          <cell r="E796" t="str">
            <v>20063</v>
          </cell>
          <cell r="F796" t="str">
            <v>นางสาวสุนันทา  มากสุข</v>
          </cell>
        </row>
        <row r="797">
          <cell r="C797" t="str">
            <v>ม.4/513</v>
          </cell>
          <cell r="D797" t="str">
            <v>กำลังศึกษา</v>
          </cell>
          <cell r="E797" t="str">
            <v>20074</v>
          </cell>
          <cell r="F797" t="str">
            <v>นายปรเมศวร์  ผลพิมาย</v>
          </cell>
        </row>
        <row r="798">
          <cell r="C798" t="str">
            <v>ม.4/113</v>
          </cell>
          <cell r="D798" t="str">
            <v>กำลังศึกษา</v>
          </cell>
          <cell r="E798" t="str">
            <v>21042</v>
          </cell>
          <cell r="F798" t="str">
            <v>นายวิริยะ  มากแก้ว</v>
          </cell>
        </row>
        <row r="799">
          <cell r="C799" t="str">
            <v>ม.4/613</v>
          </cell>
          <cell r="D799" t="str">
            <v>กำลังศึกษา</v>
          </cell>
          <cell r="E799" t="str">
            <v>21064</v>
          </cell>
          <cell r="F799" t="str">
            <v>นายศิรวิทย์  ศรีสุวรรณ</v>
          </cell>
        </row>
        <row r="800">
          <cell r="C800" t="str">
            <v>ม.4/114</v>
          </cell>
          <cell r="D800" t="str">
            <v>กำลังศึกษา</v>
          </cell>
          <cell r="E800" t="str">
            <v>21062</v>
          </cell>
          <cell r="F800" t="str">
            <v>นายณัฐวุฒิ  กลับอินทร์</v>
          </cell>
        </row>
        <row r="801">
          <cell r="C801" t="str">
            <v>ม.4/414</v>
          </cell>
          <cell r="D801" t="str">
            <v>กำลังศึกษา</v>
          </cell>
          <cell r="E801" t="str">
            <v>20127</v>
          </cell>
          <cell r="F801" t="str">
            <v>นางสาวภัทรวดี  รักเล่ง</v>
          </cell>
        </row>
        <row r="802">
          <cell r="C802" t="str">
            <v>ม.4/214</v>
          </cell>
          <cell r="D802" t="str">
            <v>กำลังศึกษา</v>
          </cell>
          <cell r="E802" t="str">
            <v>20062</v>
          </cell>
          <cell r="F802" t="str">
            <v>นางสาวสัณห์สิรี  คงไหม</v>
          </cell>
        </row>
        <row r="803">
          <cell r="C803" t="str">
            <v>ม.4/614</v>
          </cell>
          <cell r="D803" t="str">
            <v>กำลังศึกษา</v>
          </cell>
          <cell r="E803" t="str">
            <v>21075</v>
          </cell>
          <cell r="F803" t="str">
            <v>นายศุภพงศ์  มาแปะ</v>
          </cell>
        </row>
        <row r="804">
          <cell r="C804" t="str">
            <v>ม.4/514</v>
          </cell>
          <cell r="D804" t="str">
            <v>กำลังศึกษา</v>
          </cell>
          <cell r="E804" t="str">
            <v>20081</v>
          </cell>
          <cell r="F804" t="str">
            <v>เด็กชายศราวุธ  เกตขาว</v>
          </cell>
        </row>
        <row r="805">
          <cell r="C805" t="str">
            <v>ม.4/615</v>
          </cell>
          <cell r="D805" t="str">
            <v>กำลังศึกษา</v>
          </cell>
          <cell r="E805" t="str">
            <v>20018</v>
          </cell>
          <cell r="F805" t="str">
            <v>เด็กหญิงเกตวรินทร์  กนทะรัตน์</v>
          </cell>
        </row>
        <row r="806">
          <cell r="C806" t="str">
            <v>ม.4/215</v>
          </cell>
          <cell r="D806" t="str">
            <v>กำลังศึกษา</v>
          </cell>
          <cell r="E806" t="str">
            <v>20089</v>
          </cell>
          <cell r="F806" t="str">
            <v>นางสาวชนัญชิตา  ปราบปัญจะ</v>
          </cell>
        </row>
        <row r="807">
          <cell r="C807" t="str">
            <v>ม.4/415</v>
          </cell>
          <cell r="D807" t="str">
            <v>กำลังศึกษา</v>
          </cell>
          <cell r="E807" t="str">
            <v>20131</v>
          </cell>
          <cell r="F807" t="str">
            <v>นางสาววิชญาดา  ภู่ขันเงิน</v>
          </cell>
        </row>
        <row r="808">
          <cell r="C808" t="str">
            <v>ม.4/115</v>
          </cell>
          <cell r="D808" t="str">
            <v>กำลังศึกษา</v>
          </cell>
          <cell r="E808" t="str">
            <v>21063</v>
          </cell>
          <cell r="F808" t="str">
            <v>นายภูวเดช  ชูแสง</v>
          </cell>
        </row>
        <row r="809">
          <cell r="C809" t="str">
            <v>ม.4/515</v>
          </cell>
          <cell r="D809" t="str">
            <v>กำลังศึกษา</v>
          </cell>
          <cell r="E809" t="str">
            <v>20084</v>
          </cell>
          <cell r="F809" t="str">
            <v>นายอชิตพล  เจริญวิริยะภาพ</v>
          </cell>
        </row>
        <row r="810">
          <cell r="C810" t="str">
            <v>ม.4/516</v>
          </cell>
          <cell r="D810" t="str">
            <v>กำลังศึกษา</v>
          </cell>
          <cell r="E810" t="str">
            <v>20102</v>
          </cell>
          <cell r="F810" t="str">
            <v>นายชาญเกียรติ  ศรีประสงค์</v>
          </cell>
        </row>
        <row r="811">
          <cell r="C811" t="str">
            <v>ม.4/416</v>
          </cell>
          <cell r="D811" t="str">
            <v>กำลังศึกษา</v>
          </cell>
          <cell r="E811" t="str">
            <v>20170</v>
          </cell>
          <cell r="F811" t="str">
            <v>นางสาวภูริชญาษฐ์  กลิ่นเขียว</v>
          </cell>
        </row>
        <row r="812">
          <cell r="C812" t="str">
            <v>ม.4/616</v>
          </cell>
          <cell r="D812" t="str">
            <v>กำลังศึกษา</v>
          </cell>
          <cell r="E812" t="str">
            <v>20026</v>
          </cell>
          <cell r="F812" t="str">
            <v>นางสาวปิยนุช  สุพรรณชนะบุรี</v>
          </cell>
        </row>
        <row r="813">
          <cell r="C813" t="str">
            <v>ม.4/216</v>
          </cell>
          <cell r="D813" t="str">
            <v>กำลังศึกษา</v>
          </cell>
          <cell r="E813" t="str">
            <v>20095</v>
          </cell>
          <cell r="F813" t="str">
            <v>นางสาวศุภกานต์  กิ้มแก้ว</v>
          </cell>
        </row>
        <row r="814">
          <cell r="C814" t="str">
            <v>ม.4/116</v>
          </cell>
          <cell r="D814" t="str">
            <v>กำลังศึกษา</v>
          </cell>
          <cell r="E814" t="str">
            <v>19979</v>
          </cell>
          <cell r="F814" t="str">
            <v>นางสาวกนกพร  เดชผล</v>
          </cell>
        </row>
        <row r="815">
          <cell r="C815" t="str">
            <v>ม.4/117</v>
          </cell>
          <cell r="D815" t="str">
            <v>กำลังศึกษา</v>
          </cell>
          <cell r="E815" t="str">
            <v>19980</v>
          </cell>
          <cell r="F815" t="str">
            <v>นางสาวกาญจนสุดา  ชอบงาม</v>
          </cell>
        </row>
        <row r="816">
          <cell r="C816" t="str">
            <v>ม.4/217</v>
          </cell>
          <cell r="D816" t="str">
            <v>กำลังศึกษา</v>
          </cell>
          <cell r="E816" t="str">
            <v>20100</v>
          </cell>
          <cell r="F816" t="str">
            <v>นางสาวอรุชา  ผอมขำ</v>
          </cell>
        </row>
        <row r="817">
          <cell r="C817" t="str">
            <v>ม.4/617</v>
          </cell>
          <cell r="D817" t="str">
            <v>กำลังศึกษา</v>
          </cell>
          <cell r="E817" t="str">
            <v>20053</v>
          </cell>
          <cell r="F817" t="str">
            <v>นางสาวธรรญวพร  หนูเอียด</v>
          </cell>
        </row>
        <row r="818">
          <cell r="C818" t="str">
            <v>ม.4/417</v>
          </cell>
          <cell r="D818" t="str">
            <v>กำลังศึกษา</v>
          </cell>
          <cell r="E818" t="str">
            <v>21057</v>
          </cell>
          <cell r="F818" t="str">
            <v>นางสาวชุติกานต์  ถินนา</v>
          </cell>
        </row>
        <row r="819">
          <cell r="C819" t="str">
            <v>ม.4/517</v>
          </cell>
          <cell r="D819" t="str">
            <v>กำลังศึกษา</v>
          </cell>
          <cell r="E819" t="str">
            <v>20115</v>
          </cell>
          <cell r="F819" t="str">
            <v>นายสิริภัทร  ธนบัตร</v>
          </cell>
        </row>
        <row r="820">
          <cell r="C820" t="str">
            <v>ม.4/518</v>
          </cell>
          <cell r="D820" t="str">
            <v>กำลังศึกษา</v>
          </cell>
          <cell r="E820" t="str">
            <v>21071</v>
          </cell>
          <cell r="F820" t="str">
            <v>นายธนเสฏฐ์  แก่นสังข์</v>
          </cell>
        </row>
        <row r="821">
          <cell r="C821" t="str">
            <v>ม.4/418</v>
          </cell>
          <cell r="D821" t="str">
            <v>กำลังศึกษา</v>
          </cell>
          <cell r="E821" t="str">
            <v>21058</v>
          </cell>
          <cell r="F821" t="str">
            <v>นางสาวนิชา  วรกาญจน์กิจ</v>
          </cell>
        </row>
        <row r="822">
          <cell r="C822" t="str">
            <v>ม.4/618</v>
          </cell>
          <cell r="D822" t="str">
            <v>กำลังศึกษา</v>
          </cell>
          <cell r="E822" t="str">
            <v>20088</v>
          </cell>
          <cell r="F822" t="str">
            <v>นางสาวขวัญจิรา  ฝอยลามโลก</v>
          </cell>
        </row>
        <row r="823">
          <cell r="C823" t="str">
            <v>ม.4/218</v>
          </cell>
          <cell r="D823" t="str">
            <v>กำลังศึกษา</v>
          </cell>
          <cell r="E823" t="str">
            <v>20118</v>
          </cell>
          <cell r="F823" t="str">
            <v>นางสาวชญานิษฐ์  บุณยะวันตัง</v>
          </cell>
        </row>
        <row r="824">
          <cell r="C824" t="str">
            <v>ม.4/118</v>
          </cell>
          <cell r="D824" t="str">
            <v>กำลังศึกษา</v>
          </cell>
          <cell r="E824" t="str">
            <v>19981</v>
          </cell>
          <cell r="F824" t="str">
            <v>นางสาวจรัสรวี  รุ่งทอง</v>
          </cell>
        </row>
        <row r="825">
          <cell r="C825" t="str">
            <v>ม.4/119</v>
          </cell>
          <cell r="D825" t="str">
            <v>กำลังศึกษา</v>
          </cell>
          <cell r="E825" t="str">
            <v>19982</v>
          </cell>
          <cell r="F825" t="str">
            <v>นางสาวจิณณภัต  พูลสวัสดิ์</v>
          </cell>
        </row>
        <row r="826">
          <cell r="C826" t="str">
            <v>ม.4/519</v>
          </cell>
          <cell r="D826" t="str">
            <v>กำลังศึกษา</v>
          </cell>
          <cell r="E826" t="str">
            <v>20015</v>
          </cell>
          <cell r="F826" t="str">
            <v>นางสาวกัญญณัฐ  ด้วงเอียด</v>
          </cell>
        </row>
        <row r="827">
          <cell r="C827" t="str">
            <v>ม.4/219</v>
          </cell>
          <cell r="D827" t="str">
            <v>กำลังศึกษา</v>
          </cell>
          <cell r="E827" t="str">
            <v>20128</v>
          </cell>
          <cell r="F827" t="str">
            <v>นางสาวภัทรานิษฐ์  ทองเอียด</v>
          </cell>
        </row>
        <row r="828">
          <cell r="C828" t="str">
            <v>ม.4/619</v>
          </cell>
          <cell r="D828" t="str">
            <v>กำลังศึกษา</v>
          </cell>
          <cell r="E828" t="str">
            <v>20101</v>
          </cell>
          <cell r="F828" t="str">
            <v>นางสาวอัญชนา  จันทรัตน์</v>
          </cell>
        </row>
        <row r="829">
          <cell r="C829" t="str">
            <v>ม.4/419</v>
          </cell>
          <cell r="D829" t="str">
            <v>กำลังศึกษา</v>
          </cell>
          <cell r="E829" t="str">
            <v>21060</v>
          </cell>
          <cell r="F829" t="str">
            <v>นางสาวปุณยภา  เธียรสุรารักษ์</v>
          </cell>
        </row>
        <row r="830">
          <cell r="C830" t="str">
            <v>ม.4/620</v>
          </cell>
          <cell r="D830" t="str">
            <v>กำลังศึกษา</v>
          </cell>
          <cell r="E830" t="str">
            <v>20123</v>
          </cell>
          <cell r="F830" t="str">
            <v>นางสาวธัญญรัตน์  จิตรเวช</v>
          </cell>
        </row>
        <row r="831">
          <cell r="C831" t="str">
            <v>ม.4/220</v>
          </cell>
          <cell r="D831" t="str">
            <v>กำลังศึกษา</v>
          </cell>
          <cell r="E831" t="str">
            <v>20130</v>
          </cell>
          <cell r="F831" t="str">
            <v>นางสาวรุ้งนภา  หยูทอง</v>
          </cell>
        </row>
        <row r="832">
          <cell r="C832" t="str">
            <v>ม.4/520</v>
          </cell>
          <cell r="D832" t="str">
            <v>กำลังศึกษา</v>
          </cell>
          <cell r="E832" t="str">
            <v>20017</v>
          </cell>
          <cell r="F832" t="str">
            <v>นางสาวกุลธิดา  เขียวขาว</v>
          </cell>
        </row>
        <row r="833">
          <cell r="C833" t="str">
            <v>ม.4/120</v>
          </cell>
          <cell r="D833" t="str">
            <v>กำลังศึกษา</v>
          </cell>
          <cell r="E833" t="str">
            <v>19983</v>
          </cell>
          <cell r="F833" t="str">
            <v>เด็กหญิงธีริศรา  ขวัญนิมิตร</v>
          </cell>
        </row>
        <row r="834">
          <cell r="C834" t="str">
            <v>ม.4/621</v>
          </cell>
          <cell r="D834" t="str">
            <v>กำลังศึกษา</v>
          </cell>
          <cell r="E834" t="str">
            <v>20126</v>
          </cell>
          <cell r="F834" t="str">
            <v>เด็กหญิงภัทรพร  นวนมุณี</v>
          </cell>
        </row>
        <row r="835">
          <cell r="C835" t="str">
            <v>ม.4/121</v>
          </cell>
          <cell r="D835" t="str">
            <v>กำลังศึกษา</v>
          </cell>
          <cell r="E835" t="str">
            <v>19989</v>
          </cell>
          <cell r="F835" t="str">
            <v>นางสาววรรณกานต์  เเก้วยก</v>
          </cell>
        </row>
        <row r="836">
          <cell r="C836" t="str">
            <v>ม.4/221</v>
          </cell>
          <cell r="D836" t="str">
            <v>กำลังศึกษา</v>
          </cell>
          <cell r="E836" t="str">
            <v>20134</v>
          </cell>
          <cell r="F836" t="str">
            <v>นางสาวสุพิชฌาย์  ศรีนวลเอียด</v>
          </cell>
        </row>
        <row r="837">
          <cell r="C837" t="str">
            <v>ม.4/521</v>
          </cell>
          <cell r="D837" t="str">
            <v>กำลังศึกษา</v>
          </cell>
          <cell r="E837" t="str">
            <v>20021</v>
          </cell>
          <cell r="F837" t="str">
            <v>นางสาวชื่นกมล  หนูรอด</v>
          </cell>
        </row>
        <row r="838">
          <cell r="C838" t="str">
            <v>ม.4/222</v>
          </cell>
          <cell r="D838" t="str">
            <v>กำลังศึกษา</v>
          </cell>
          <cell r="E838" t="str">
            <v>20151</v>
          </cell>
          <cell r="F838" t="str">
            <v>นางสาวกาญธิดา  ชนกชนีกุล</v>
          </cell>
        </row>
        <row r="839">
          <cell r="C839" t="str">
            <v>ม.4/622</v>
          </cell>
          <cell r="D839" t="str">
            <v>กำลังศึกษา</v>
          </cell>
          <cell r="E839" t="str">
            <v>20135</v>
          </cell>
          <cell r="F839" t="str">
            <v>นางสาวสุภาวดี  แปงอุด</v>
          </cell>
        </row>
        <row r="840">
          <cell r="C840" t="str">
            <v>ม.4/122</v>
          </cell>
          <cell r="D840" t="str">
            <v>กำลังศึกษา</v>
          </cell>
          <cell r="E840" t="str">
            <v>19992</v>
          </cell>
          <cell r="F840" t="str">
            <v>นางสาวสุภัคชญา  ทองใส</v>
          </cell>
        </row>
        <row r="841">
          <cell r="C841" t="str">
            <v>ม.4/522</v>
          </cell>
          <cell r="D841" t="str">
            <v>กำลังศึกษา</v>
          </cell>
          <cell r="E841" t="str">
            <v>20024</v>
          </cell>
          <cell r="F841" t="str">
            <v>เด็กหญิงเนตรนภา  ตาดำ</v>
          </cell>
        </row>
        <row r="842">
          <cell r="C842" t="str">
            <v>ม.4/123</v>
          </cell>
          <cell r="D842" t="str">
            <v>กำลังศึกษา</v>
          </cell>
          <cell r="E842" t="str">
            <v>20117</v>
          </cell>
          <cell r="F842" t="str">
            <v>นางสาวจิตราพร  หนูเปีย</v>
          </cell>
        </row>
        <row r="843">
          <cell r="C843" t="str">
            <v>ม.4/623</v>
          </cell>
          <cell r="D843" t="str">
            <v>กำลังศึกษา</v>
          </cell>
          <cell r="E843" t="str">
            <v>20138</v>
          </cell>
          <cell r="F843" t="str">
            <v>นางสาวอภิสรา  หมานมา</v>
          </cell>
        </row>
        <row r="844">
          <cell r="C844" t="str">
            <v>ม.4/223</v>
          </cell>
          <cell r="D844" t="str">
            <v>กำลังศึกษา</v>
          </cell>
          <cell r="E844" t="str">
            <v>20152</v>
          </cell>
          <cell r="F844" t="str">
            <v>นางสาวชนกานต์  น้อยฤทธิ์</v>
          </cell>
        </row>
        <row r="845">
          <cell r="C845" t="str">
            <v>ม.4/523</v>
          </cell>
          <cell r="D845" t="str">
            <v>กำลังศึกษา</v>
          </cell>
          <cell r="E845" t="str">
            <v>20028</v>
          </cell>
          <cell r="F845" t="str">
            <v>นางสาวสุภาวดี  ศรีลาย</v>
          </cell>
        </row>
        <row r="846">
          <cell r="C846" t="str">
            <v>ม.4/224</v>
          </cell>
          <cell r="D846" t="str">
            <v>กำลังศึกษา</v>
          </cell>
          <cell r="E846" t="str">
            <v>20153</v>
          </cell>
          <cell r="F846" t="str">
            <v>นางสาวชนากานต์  ชนะชัย</v>
          </cell>
        </row>
        <row r="847">
          <cell r="C847" t="str">
            <v>ม.4/624</v>
          </cell>
          <cell r="D847" t="str">
            <v>กำลังศึกษา</v>
          </cell>
          <cell r="E847" t="str">
            <v>20139</v>
          </cell>
          <cell r="F847" t="str">
            <v>นางสาวอาภาพรรณ  รักเล่ง</v>
          </cell>
        </row>
        <row r="848">
          <cell r="C848" t="str">
            <v>ม.4/124</v>
          </cell>
          <cell r="D848" t="str">
            <v>กำลังศึกษา</v>
          </cell>
          <cell r="E848" t="str">
            <v>20119</v>
          </cell>
          <cell r="F848" t="str">
            <v>นางสาวชนิกานต์  แก้วขำ</v>
          </cell>
        </row>
        <row r="849">
          <cell r="C849" t="str">
            <v>ม.4/524</v>
          </cell>
          <cell r="D849" t="str">
            <v>กำลังศึกษา</v>
          </cell>
          <cell r="E849" t="str">
            <v>20057</v>
          </cell>
          <cell r="F849" t="str">
            <v>นางสาวภาณุมาส  เพชรศรี</v>
          </cell>
        </row>
        <row r="850">
          <cell r="C850" t="str">
            <v>ม.4/625</v>
          </cell>
          <cell r="D850" t="str">
            <v>กำลังศึกษา</v>
          </cell>
          <cell r="E850" t="str">
            <v>21056</v>
          </cell>
          <cell r="F850" t="str">
            <v>นางสาวกมลฉันท์  ชายเกตุ</v>
          </cell>
        </row>
        <row r="851">
          <cell r="C851" t="str">
            <v>ม.4/225</v>
          </cell>
          <cell r="D851" t="str">
            <v>กำลังศึกษา</v>
          </cell>
          <cell r="E851" t="str">
            <v>20155</v>
          </cell>
          <cell r="F851" t="str">
            <v>นางสาวชิดชนก  มิตสุวรรณ</v>
          </cell>
        </row>
        <row r="852">
          <cell r="C852" t="str">
            <v>ม.4/525</v>
          </cell>
          <cell r="D852" t="str">
            <v>กำลังศึกษา</v>
          </cell>
          <cell r="E852" t="str">
            <v>20060</v>
          </cell>
          <cell r="F852" t="str">
            <v>นางสาววรัทญา  พุ่มคง</v>
          </cell>
        </row>
        <row r="853">
          <cell r="C853" t="str">
            <v>ม.4/125</v>
          </cell>
          <cell r="D853" t="str">
            <v>กำลังศึกษา</v>
          </cell>
          <cell r="E853" t="str">
            <v>20173</v>
          </cell>
          <cell r="F853" t="str">
            <v>เด็กหญิงศศิภา  อินแพง</v>
          </cell>
        </row>
        <row r="854">
          <cell r="C854" t="str">
            <v>ม.4/526</v>
          </cell>
          <cell r="D854" t="str">
            <v>กำลังศึกษา</v>
          </cell>
          <cell r="E854" t="str">
            <v>20061</v>
          </cell>
          <cell r="F854" t="str">
            <v>นางสาวศลิษา  ไข่ทอง</v>
          </cell>
        </row>
        <row r="855">
          <cell r="C855" t="str">
            <v>ม.4/626</v>
          </cell>
          <cell r="D855" t="str">
            <v>กำลังศึกษา</v>
          </cell>
          <cell r="E855" t="str">
            <v>21065</v>
          </cell>
          <cell r="F855" t="str">
            <v>นางสาวชัฎฎา  สามารถ</v>
          </cell>
        </row>
        <row r="856">
          <cell r="C856" t="str">
            <v>ม.4/226</v>
          </cell>
          <cell r="D856" t="str">
            <v>กำลังศึกษา</v>
          </cell>
          <cell r="E856" t="str">
            <v>20156</v>
          </cell>
          <cell r="F856" t="str">
            <v>นางสาวณัฐจิรา  พูลเพิ่ม</v>
          </cell>
        </row>
        <row r="857">
          <cell r="C857" t="str">
            <v>ม.4/126</v>
          </cell>
          <cell r="D857" t="str">
            <v>กำลังศึกษา</v>
          </cell>
          <cell r="E857" t="str">
            <v>20175</v>
          </cell>
          <cell r="F857" t="str">
            <v>นางสาวสาวิกา  คงฉิม</v>
          </cell>
        </row>
        <row r="858">
          <cell r="C858" t="str">
            <v>ม.4/127</v>
          </cell>
          <cell r="D858" t="str">
            <v>กำลังศึกษา</v>
          </cell>
          <cell r="E858" t="str">
            <v>20508</v>
          </cell>
          <cell r="F858" t="str">
            <v>นางสาวปกเกศ  แสงจันทร์</v>
          </cell>
        </row>
        <row r="859">
          <cell r="C859" t="str">
            <v>ม.4/527</v>
          </cell>
          <cell r="D859" t="str">
            <v>กำลังศึกษา</v>
          </cell>
          <cell r="E859" t="str">
            <v>20090</v>
          </cell>
          <cell r="F859" t="str">
            <v>นางสาวชินานาง  ขวัญนา</v>
          </cell>
        </row>
        <row r="860">
          <cell r="C860" t="str">
            <v>ม.4/627</v>
          </cell>
          <cell r="D860" t="str">
            <v>กำลังศึกษา</v>
          </cell>
          <cell r="E860" t="str">
            <v>21066</v>
          </cell>
          <cell r="F860" t="str">
            <v>นางสาวบุปผาพรรณ  ชูแจ่ม</v>
          </cell>
        </row>
        <row r="861">
          <cell r="C861" t="str">
            <v>ม.4/227</v>
          </cell>
          <cell r="D861" t="str">
            <v>กำลังศึกษา</v>
          </cell>
          <cell r="E861" t="str">
            <v>20159</v>
          </cell>
          <cell r="F861" t="str">
            <v>นางสาวธนัญชนก  ขำจีด</v>
          </cell>
        </row>
        <row r="862">
          <cell r="C862" t="str">
            <v>ม.4/228</v>
          </cell>
          <cell r="D862" t="str">
            <v>กำลังศึกษา</v>
          </cell>
          <cell r="E862" t="str">
            <v>20160</v>
          </cell>
          <cell r="F862" t="str">
            <v>นางสาวธัญชนก  เกตุชู</v>
          </cell>
        </row>
        <row r="863">
          <cell r="C863" t="str">
            <v>ม.4/128</v>
          </cell>
          <cell r="D863" t="str">
            <v>กำลังศึกษา</v>
          </cell>
          <cell r="E863" t="str">
            <v>21043</v>
          </cell>
          <cell r="F863" t="str">
            <v>นางสาวจิดาภา  ชอบอารมณ์</v>
          </cell>
        </row>
        <row r="864">
          <cell r="C864" t="str">
            <v>ม.4/528</v>
          </cell>
          <cell r="D864" t="str">
            <v>กำลังศึกษา</v>
          </cell>
          <cell r="E864" t="str">
            <v>20092</v>
          </cell>
          <cell r="F864" t="str">
            <v>นางสาวปาริชาติ  เกื้อรอด</v>
          </cell>
        </row>
        <row r="865">
          <cell r="C865" t="str">
            <v>ม.4/129</v>
          </cell>
          <cell r="D865" t="str">
            <v>กำลังศึกษา</v>
          </cell>
          <cell r="E865" t="str">
            <v>21044</v>
          </cell>
          <cell r="F865" t="str">
            <v>นางสาวณัฏฐณิชา  บัวขาว</v>
          </cell>
        </row>
        <row r="866">
          <cell r="C866" t="str">
            <v>ม.4/229</v>
          </cell>
          <cell r="D866" t="str">
            <v>กำลังศึกษา</v>
          </cell>
          <cell r="E866" t="str">
            <v>20161</v>
          </cell>
          <cell r="F866" t="str">
            <v>นางสาวธันยพร  ไหมสุข</v>
          </cell>
        </row>
        <row r="867">
          <cell r="C867" t="str">
            <v>ม.4/529</v>
          </cell>
          <cell r="D867" t="str">
            <v>กำลังศึกษา</v>
          </cell>
          <cell r="E867" t="str">
            <v>20093</v>
          </cell>
          <cell r="F867" t="str">
            <v>เด็กหญิงวรลักษณ์  อินทฤทธิ์</v>
          </cell>
        </row>
        <row r="868">
          <cell r="C868" t="str">
            <v>ม.4/230</v>
          </cell>
          <cell r="D868" t="str">
            <v>กำลังศึกษา</v>
          </cell>
          <cell r="E868" t="str">
            <v>20162</v>
          </cell>
          <cell r="F868" t="str">
            <v>นางสาวนริศรา  หนูหมอก</v>
          </cell>
        </row>
        <row r="869">
          <cell r="C869" t="str">
            <v>ม.4/530</v>
          </cell>
          <cell r="D869" t="str">
            <v>กำลังศึกษา</v>
          </cell>
          <cell r="E869" t="str">
            <v>20099</v>
          </cell>
          <cell r="F869" t="str">
            <v>นางสาวอมลณัฐ  ทองมี</v>
          </cell>
        </row>
        <row r="870">
          <cell r="C870" t="str">
            <v>ม.4/531</v>
          </cell>
          <cell r="D870" t="str">
            <v>กำลังศึกษา</v>
          </cell>
          <cell r="E870" t="str">
            <v>20157</v>
          </cell>
          <cell r="F870" t="str">
            <v>นางสาวณัฐนรี  ปาระนะ</v>
          </cell>
        </row>
        <row r="871">
          <cell r="C871" t="str">
            <v>ม.4/231</v>
          </cell>
          <cell r="D871" t="str">
            <v>กำลังศึกษา</v>
          </cell>
          <cell r="E871" t="str">
            <v>20163</v>
          </cell>
          <cell r="F871" t="str">
            <v>นางสาวเนตรนงเยาว์  แสงจันทร์</v>
          </cell>
        </row>
        <row r="872">
          <cell r="C872" t="str">
            <v>ม.4/232</v>
          </cell>
          <cell r="D872" t="str">
            <v>กำลังศึกษา</v>
          </cell>
          <cell r="E872" t="str">
            <v>20164</v>
          </cell>
          <cell r="F872" t="str">
            <v>นางสาวผาติรัตน์  มิตรมุสิก</v>
          </cell>
        </row>
        <row r="873">
          <cell r="C873" t="str">
            <v>ม.4/532</v>
          </cell>
          <cell r="D873" t="str">
            <v>กำลังศึกษา</v>
          </cell>
          <cell r="E873" t="str">
            <v>20174</v>
          </cell>
          <cell r="F873" t="str">
            <v>นางสาวศิริพร  หนูมา</v>
          </cell>
        </row>
        <row r="874">
          <cell r="C874" t="str">
            <v>ม.4/233</v>
          </cell>
          <cell r="D874" t="str">
            <v>กำลังศึกษา</v>
          </cell>
          <cell r="E874" t="str">
            <v>20165</v>
          </cell>
          <cell r="F874" t="str">
            <v>นางสาวพัชรีรัชต์  สุเมธาโส</v>
          </cell>
        </row>
        <row r="875">
          <cell r="C875" t="str">
            <v>ม.4/533</v>
          </cell>
          <cell r="D875" t="str">
            <v>กำลังศึกษา</v>
          </cell>
          <cell r="E875" t="str">
            <v>20798</v>
          </cell>
          <cell r="F875" t="str">
            <v>เด็กหญิงกัญญาณัฐ  ชูฉวี</v>
          </cell>
        </row>
        <row r="876">
          <cell r="C876" t="str">
            <v>ม.4/234</v>
          </cell>
          <cell r="D876" t="str">
            <v>กำลังศึกษา</v>
          </cell>
          <cell r="E876" t="str">
            <v>20166</v>
          </cell>
          <cell r="F876" t="str">
            <v>นางสาวพิชารักษ์  อักโขสุวรรณ</v>
          </cell>
        </row>
        <row r="877">
          <cell r="C877" t="str">
            <v>ม.4/235</v>
          </cell>
          <cell r="D877" t="str">
            <v>กำลังศึกษา</v>
          </cell>
          <cell r="E877" t="str">
            <v>20168</v>
          </cell>
          <cell r="F877" t="str">
            <v>เด็กหญิงพีรดา  เดชสุรพงศ์</v>
          </cell>
        </row>
        <row r="878">
          <cell r="C878" t="str">
            <v>ม.4/236</v>
          </cell>
          <cell r="D878" t="str">
            <v>กำลังศึกษา</v>
          </cell>
          <cell r="E878" t="str">
            <v>20169</v>
          </cell>
          <cell r="F878" t="str">
            <v>นางสาวภูริชญา  วงค์สวัสดิ์</v>
          </cell>
        </row>
        <row r="879">
          <cell r="C879" t="str">
            <v>ม.4/237</v>
          </cell>
          <cell r="D879" t="str">
            <v>กำลังศึกษา</v>
          </cell>
          <cell r="E879" t="str">
            <v>20172</v>
          </cell>
          <cell r="F879" t="str">
            <v>นางสาววิภาวรรณ  สงรอง</v>
          </cell>
        </row>
        <row r="880">
          <cell r="C880" t="str">
            <v>ม.4/238</v>
          </cell>
          <cell r="D880" t="str">
            <v>กำลังศึกษา</v>
          </cell>
          <cell r="E880" t="str">
            <v>20177</v>
          </cell>
          <cell r="F880" t="str">
            <v>นางสาวสุภัทรา  พงษ์สวรรค์</v>
          </cell>
        </row>
        <row r="881">
          <cell r="C881" t="str">
            <v>ม.4/239</v>
          </cell>
          <cell r="D881" t="str">
            <v>กำลังศึกษา</v>
          </cell>
          <cell r="E881" t="str">
            <v>20178</v>
          </cell>
          <cell r="F881" t="str">
            <v>นางสาวสุภัทสร  พงษ์สวรรค์</v>
          </cell>
        </row>
        <row r="882">
          <cell r="C882" t="str">
            <v>ม.4/240</v>
          </cell>
          <cell r="D882" t="str">
            <v>กำลังศึกษา</v>
          </cell>
          <cell r="E882" t="str">
            <v>21045</v>
          </cell>
          <cell r="F882" t="str">
            <v>นางสาวณัฏฐณิชา  อุมะระโห</v>
          </cell>
        </row>
        <row r="883">
          <cell r="C883" t="str">
            <v>ม.5/51</v>
          </cell>
          <cell r="D883" t="str">
            <v>กำลังศึกษา</v>
          </cell>
          <cell r="E883" t="str">
            <v>19758</v>
          </cell>
          <cell r="F883" t="str">
            <v>นายจักรกฤษณ์  รัตนาละออ</v>
          </cell>
        </row>
        <row r="884">
          <cell r="C884" t="str">
            <v>ม.5/61</v>
          </cell>
          <cell r="D884" t="str">
            <v>กำลังศึกษา</v>
          </cell>
          <cell r="E884" t="str">
            <v>19829</v>
          </cell>
          <cell r="F884" t="str">
            <v>นายวรโชติ  ไวยรัตน์</v>
          </cell>
        </row>
        <row r="885">
          <cell r="C885" t="str">
            <v>ม.5/11</v>
          </cell>
          <cell r="D885" t="str">
            <v>กำลังศึกษา</v>
          </cell>
          <cell r="E885" t="str">
            <v>19855</v>
          </cell>
          <cell r="F885" t="str">
            <v>นายชยณัฐ  คำจัน</v>
          </cell>
        </row>
        <row r="886">
          <cell r="C886" t="str">
            <v>ม.5/31</v>
          </cell>
          <cell r="D886" t="str">
            <v>กำลังศึกษา</v>
          </cell>
          <cell r="E886" t="str">
            <v>19789</v>
          </cell>
          <cell r="F886" t="str">
            <v>นายชนาธิป  รักสุวรรณ์</v>
          </cell>
        </row>
        <row r="887">
          <cell r="C887" t="str">
            <v>ม.5/41</v>
          </cell>
          <cell r="D887" t="str">
            <v>กำลังศึกษา</v>
          </cell>
          <cell r="E887" t="str">
            <v>19831</v>
          </cell>
          <cell r="F887" t="str">
            <v>นายศิวกร  พุทธศรี</v>
          </cell>
        </row>
        <row r="888">
          <cell r="C888" t="str">
            <v>ม.5/21</v>
          </cell>
          <cell r="D888" t="str">
            <v>กำลังศึกษา</v>
          </cell>
          <cell r="E888" t="str">
            <v>19741</v>
          </cell>
          <cell r="F888" t="str">
            <v>นายพศิน  สุขเกื้อ</v>
          </cell>
        </row>
        <row r="889">
          <cell r="C889" t="str">
            <v>ม.5/22</v>
          </cell>
          <cell r="D889" t="str">
            <v>กำลังศึกษา</v>
          </cell>
          <cell r="E889" t="str">
            <v>19744</v>
          </cell>
          <cell r="F889" t="str">
            <v>นายอชิตพล  ขุนอนันต์</v>
          </cell>
        </row>
        <row r="890">
          <cell r="C890" t="str">
            <v>ม.5/12</v>
          </cell>
          <cell r="D890" t="str">
            <v>กำลังศึกษา</v>
          </cell>
          <cell r="E890" t="str">
            <v>19890</v>
          </cell>
          <cell r="F890" t="str">
            <v>นายกิตตินันท์  เกื้อเม่ง</v>
          </cell>
        </row>
        <row r="891">
          <cell r="C891" t="str">
            <v>ม.5/42</v>
          </cell>
          <cell r="D891" t="str">
            <v>กำลังศึกษา</v>
          </cell>
          <cell r="E891" t="str">
            <v>20786</v>
          </cell>
          <cell r="F891" t="str">
            <v>นายคเณศ  ภาคกินนร</v>
          </cell>
        </row>
        <row r="892">
          <cell r="C892" t="str">
            <v>ม.5/52</v>
          </cell>
          <cell r="D892" t="str">
            <v>กำลังศึกษา</v>
          </cell>
          <cell r="E892" t="str">
            <v>19787</v>
          </cell>
          <cell r="F892" t="str">
            <v>นายจักรินทร์  เกื้อประพันธ์</v>
          </cell>
        </row>
        <row r="893">
          <cell r="C893" t="str">
            <v>ม.5/62</v>
          </cell>
          <cell r="D893" t="str">
            <v>กำลังศึกษา</v>
          </cell>
          <cell r="E893" t="str">
            <v>19896</v>
          </cell>
          <cell r="F893" t="str">
            <v>นายธราเทพ  บุญโยม</v>
          </cell>
        </row>
        <row r="894">
          <cell r="C894" t="str">
            <v>ม.5/32</v>
          </cell>
          <cell r="D894" t="str">
            <v>กำลังศึกษา</v>
          </cell>
          <cell r="E894" t="str">
            <v>21068</v>
          </cell>
          <cell r="F894" t="str">
            <v>นายสรวิชญ์  วิจิตรจินดา</v>
          </cell>
        </row>
        <row r="895">
          <cell r="C895" t="str">
            <v>ม.5/63</v>
          </cell>
          <cell r="D895" t="str">
            <v>กำลังศึกษา</v>
          </cell>
          <cell r="E895" t="str">
            <v>19897</v>
          </cell>
          <cell r="F895" t="str">
            <v>นายธีรเมธ  มะลิกัน</v>
          </cell>
        </row>
        <row r="896">
          <cell r="C896" t="str">
            <v>ม.5/53</v>
          </cell>
          <cell r="D896" t="str">
            <v>กำลังศึกษา</v>
          </cell>
          <cell r="E896" t="str">
            <v>19794</v>
          </cell>
          <cell r="F896" t="str">
            <v>นายณกร  สวรรณศรี</v>
          </cell>
        </row>
        <row r="897">
          <cell r="C897" t="str">
            <v>ม.5/13</v>
          </cell>
          <cell r="D897" t="str">
            <v>กำลังศึกษา</v>
          </cell>
          <cell r="E897" t="str">
            <v>19900</v>
          </cell>
          <cell r="F897" t="str">
            <v>นายพรเทพ  คงโต</v>
          </cell>
        </row>
        <row r="898">
          <cell r="C898" t="str">
            <v>ม.5/23</v>
          </cell>
          <cell r="D898" t="str">
            <v>กำลังศึกษา</v>
          </cell>
          <cell r="E898" t="str">
            <v>19891</v>
          </cell>
          <cell r="F898" t="str">
            <v>นายจองพล  พะสริ</v>
          </cell>
        </row>
        <row r="899">
          <cell r="C899" t="str">
            <v>ม.5/43</v>
          </cell>
          <cell r="D899" t="str">
            <v>กำลังศึกษา</v>
          </cell>
          <cell r="E899" t="str">
            <v>19784</v>
          </cell>
          <cell r="F899" t="str">
            <v>นางสาวอติญา  หลีบุตร</v>
          </cell>
        </row>
        <row r="900">
          <cell r="C900" t="str">
            <v>ม.5/33</v>
          </cell>
          <cell r="D900" t="str">
            <v>กำลังศึกษา</v>
          </cell>
          <cell r="E900" t="str">
            <v>19522</v>
          </cell>
          <cell r="F900" t="str">
            <v>นางสาวศศิวิมล  ผอมนุ้ย</v>
          </cell>
        </row>
        <row r="901">
          <cell r="C901" t="str">
            <v>ม.5/34</v>
          </cell>
          <cell r="D901" t="str">
            <v>กำลังศึกษา</v>
          </cell>
          <cell r="E901" t="str">
            <v>19844</v>
          </cell>
          <cell r="F901" t="str">
            <v>นางสาวศิริวรรณ  แก้วชาย</v>
          </cell>
        </row>
        <row r="902">
          <cell r="C902" t="str">
            <v>ม.5/24</v>
          </cell>
          <cell r="D902" t="str">
            <v>กำลังศึกษา</v>
          </cell>
          <cell r="E902" t="str">
            <v>19903</v>
          </cell>
          <cell r="F902" t="str">
            <v>นายวิชญาพร  กันนิกา</v>
          </cell>
        </row>
        <row r="903">
          <cell r="C903" t="str">
            <v>ม.5/14</v>
          </cell>
          <cell r="D903" t="str">
            <v>กำลังศึกษา</v>
          </cell>
          <cell r="E903" t="str">
            <v>19902</v>
          </cell>
          <cell r="F903" t="str">
            <v>นายวลิศ  อินทรนุ่ม</v>
          </cell>
        </row>
        <row r="904">
          <cell r="C904" t="str">
            <v>ม.5/54</v>
          </cell>
          <cell r="D904" t="str">
            <v>กำลังศึกษา</v>
          </cell>
          <cell r="E904" t="str">
            <v>19800</v>
          </cell>
          <cell r="F904" t="str">
            <v>นายธีรนาถ  โพธิ์ชัย</v>
          </cell>
        </row>
        <row r="905">
          <cell r="C905" t="str">
            <v>ม.5/64</v>
          </cell>
          <cell r="D905" t="str">
            <v>กำลังศึกษา</v>
          </cell>
          <cell r="E905" t="str">
            <v>19898</v>
          </cell>
          <cell r="F905" t="str">
            <v>นายบารมี  หนูสนิท</v>
          </cell>
        </row>
        <row r="906">
          <cell r="C906" t="str">
            <v>ม.5/44</v>
          </cell>
          <cell r="D906" t="str">
            <v>กำลังศึกษา</v>
          </cell>
          <cell r="E906" t="str">
            <v>19878</v>
          </cell>
          <cell r="F906" t="str">
            <v>นางสาวพัชราภรณ์  ศศิธร</v>
          </cell>
        </row>
        <row r="907">
          <cell r="C907" t="str">
            <v>ม.5/45</v>
          </cell>
          <cell r="D907" t="str">
            <v>กำลังศึกษา</v>
          </cell>
          <cell r="E907" t="str">
            <v>20197</v>
          </cell>
          <cell r="F907" t="str">
            <v>นางสาวปิ่นมุก  เกื้อชู</v>
          </cell>
        </row>
        <row r="908">
          <cell r="C908" t="str">
            <v>ม.5/65</v>
          </cell>
          <cell r="D908" t="str">
            <v>กำลังศึกษา</v>
          </cell>
          <cell r="E908" t="str">
            <v>19778</v>
          </cell>
          <cell r="F908" t="str">
            <v>นางสาวปิยนุช  ศิริอนันต์</v>
          </cell>
        </row>
        <row r="909">
          <cell r="C909" t="str">
            <v>ม.5/55</v>
          </cell>
          <cell r="D909" t="str">
            <v>กำลังศึกษา</v>
          </cell>
          <cell r="E909" t="str">
            <v>19805</v>
          </cell>
          <cell r="F909" t="str">
            <v>นายยศพล  ดำน้อย</v>
          </cell>
        </row>
        <row r="910">
          <cell r="C910" t="str">
            <v>ม.5/15</v>
          </cell>
          <cell r="D910" t="str">
            <v>กำลังศึกษา</v>
          </cell>
          <cell r="E910" t="str">
            <v>19905</v>
          </cell>
          <cell r="F910" t="str">
            <v>นายสืบโชติ  โชติพานิช</v>
          </cell>
        </row>
        <row r="911">
          <cell r="C911" t="str">
            <v>ม.5/25</v>
          </cell>
          <cell r="D911" t="str">
            <v>กำลังศึกษา</v>
          </cell>
          <cell r="E911" t="str">
            <v>19906</v>
          </cell>
          <cell r="F911" t="str">
            <v>นายอาสา  หนูสงค์</v>
          </cell>
        </row>
        <row r="912">
          <cell r="C912" t="str">
            <v>ม.5/35</v>
          </cell>
          <cell r="D912" t="str">
            <v>กำลังศึกษา</v>
          </cell>
          <cell r="E912" t="str">
            <v>19870</v>
          </cell>
          <cell r="F912" t="str">
            <v>นางสาวกชพรรณ  จันสีชา</v>
          </cell>
        </row>
        <row r="913">
          <cell r="C913" t="str">
            <v>ม.5/36</v>
          </cell>
          <cell r="D913" t="str">
            <v>กำลังศึกษา</v>
          </cell>
          <cell r="E913" t="str">
            <v>19872</v>
          </cell>
          <cell r="F913" t="str">
            <v>นางสาวกัญญาณัฐ  แป้นแก้ว</v>
          </cell>
        </row>
        <row r="914">
          <cell r="C914" t="str">
            <v>ม.5/26</v>
          </cell>
          <cell r="D914" t="str">
            <v>กำลังศึกษา</v>
          </cell>
          <cell r="E914" t="str">
            <v>20780</v>
          </cell>
          <cell r="F914" t="str">
            <v>นายศรายุทธ  อินทร์จันทร์</v>
          </cell>
        </row>
        <row r="915">
          <cell r="C915" t="str">
            <v>ม.5/56</v>
          </cell>
          <cell r="D915" t="str">
            <v>กำลังศึกษา</v>
          </cell>
          <cell r="E915" t="str">
            <v>19819</v>
          </cell>
          <cell r="F915" t="str">
            <v>นายกิติศักดิ์  กนทะรัตน์</v>
          </cell>
        </row>
        <row r="916">
          <cell r="C916" t="str">
            <v>ม.5/66</v>
          </cell>
          <cell r="D916" t="str">
            <v>กำลังศึกษา</v>
          </cell>
          <cell r="E916" t="str">
            <v>19780</v>
          </cell>
          <cell r="F916" t="str">
            <v>นางสาวภาวินี  ก้งเส้งวั่น</v>
          </cell>
        </row>
        <row r="917">
          <cell r="C917" t="str">
            <v>ม.5/16</v>
          </cell>
          <cell r="D917" t="str">
            <v>กำลังศึกษา</v>
          </cell>
          <cell r="E917" t="str">
            <v>20778</v>
          </cell>
          <cell r="F917" t="str">
            <v>นายเกรียงศักดิ์  แก้วประถม</v>
          </cell>
        </row>
        <row r="918">
          <cell r="C918" t="str">
            <v>ม.5/67</v>
          </cell>
          <cell r="D918" t="str">
            <v>กำลังศึกษา</v>
          </cell>
          <cell r="E918" t="str">
            <v>19783</v>
          </cell>
          <cell r="F918" t="str">
            <v>นางสาวสิริรัตน์  รุ่งเรือง</v>
          </cell>
        </row>
        <row r="919">
          <cell r="C919" t="str">
            <v>ม.5/57</v>
          </cell>
          <cell r="D919" t="str">
            <v>กำลังศึกษา</v>
          </cell>
          <cell r="E919" t="str">
            <v>19821</v>
          </cell>
          <cell r="F919" t="str">
            <v>นายณัฐวุฒิ  มหามิตร</v>
          </cell>
        </row>
        <row r="920">
          <cell r="C920" t="str">
            <v>ม.5/27</v>
          </cell>
          <cell r="D920" t="str">
            <v>กำลังศึกษา</v>
          </cell>
          <cell r="E920" t="str">
            <v>20781</v>
          </cell>
          <cell r="F920" t="str">
            <v>นายอรรณพ  รสจันทร์</v>
          </cell>
        </row>
        <row r="921">
          <cell r="C921" t="str">
            <v>ม.5/37</v>
          </cell>
          <cell r="D921" t="str">
            <v>กำลังศึกษา</v>
          </cell>
          <cell r="E921" t="str">
            <v>20509</v>
          </cell>
          <cell r="F921" t="str">
            <v>นางสาวณัฐวรรณ  เสะ</v>
          </cell>
        </row>
        <row r="922">
          <cell r="C922" t="str">
            <v>ม.5/17</v>
          </cell>
          <cell r="D922" t="str">
            <v>กำลังศึกษา</v>
          </cell>
          <cell r="E922" t="str">
            <v>19747</v>
          </cell>
          <cell r="F922" t="str">
            <v>นางสาวทิพวรรณ  เรืองสวัสดิ์</v>
          </cell>
        </row>
        <row r="923">
          <cell r="C923" t="str">
            <v>ม.5/18</v>
          </cell>
          <cell r="D923" t="str">
            <v>กำลังศึกษา</v>
          </cell>
          <cell r="E923" t="str">
            <v>19751</v>
          </cell>
          <cell r="F923" t="str">
            <v>นางสาวพัชรกัญณ์  ช่วยเรือง</v>
          </cell>
        </row>
        <row r="924">
          <cell r="C924" t="str">
            <v>ม.5/38</v>
          </cell>
          <cell r="D924" t="str">
            <v>กำลังศึกษา</v>
          </cell>
          <cell r="E924" t="str">
            <v>20785</v>
          </cell>
          <cell r="F924" t="str">
            <v>นางสาวเมริสา  บุญเพ็ง</v>
          </cell>
        </row>
        <row r="925">
          <cell r="C925" t="str">
            <v>ม.5/68</v>
          </cell>
          <cell r="D925" t="str">
            <v>กำลังศึกษา</v>
          </cell>
          <cell r="E925" t="str">
            <v>19785</v>
          </cell>
          <cell r="F925" t="str">
            <v>นางสาวอรอนงค์  เยาว์ด้วง</v>
          </cell>
        </row>
        <row r="926">
          <cell r="C926" t="str">
            <v>ม.5/28</v>
          </cell>
          <cell r="D926" t="str">
            <v>กำลังศึกษา</v>
          </cell>
          <cell r="E926" t="str">
            <v>21072</v>
          </cell>
          <cell r="F926" t="str">
            <v>นายพุทธิพงษ์  นุ้ยชวดี</v>
          </cell>
        </row>
        <row r="927">
          <cell r="C927" t="str">
            <v>ม.5/69</v>
          </cell>
          <cell r="D927" t="str">
            <v>กำลังศึกษา</v>
          </cell>
          <cell r="E927" t="str">
            <v>19839</v>
          </cell>
          <cell r="F927" t="str">
            <v>นางสาวณัฐนิช  ณ นคร</v>
          </cell>
        </row>
        <row r="928">
          <cell r="C928" t="str">
            <v>ม.5/59</v>
          </cell>
          <cell r="D928" t="str">
            <v>กำลังศึกษา</v>
          </cell>
          <cell r="E928" t="str">
            <v>19823</v>
          </cell>
          <cell r="F928" t="str">
            <v>นายถิรศักดิ์  พรหมสังคหะ</v>
          </cell>
        </row>
        <row r="929">
          <cell r="C929" t="str">
            <v>ม.5/39</v>
          </cell>
          <cell r="D929" t="str">
            <v>กำลังศึกษา</v>
          </cell>
          <cell r="E929" t="str">
            <v>20799</v>
          </cell>
          <cell r="F929" t="str">
            <v>นางสาวเมษา  ไชยพลบาล</v>
          </cell>
        </row>
        <row r="930">
          <cell r="C930" t="str">
            <v>ม.5/19</v>
          </cell>
          <cell r="D930" t="str">
            <v>กำลังศึกษา</v>
          </cell>
          <cell r="E930" t="str">
            <v>19752</v>
          </cell>
          <cell r="F930" t="str">
            <v>นางสาวพัฒน์ญาดา  บุญถาวร</v>
          </cell>
        </row>
        <row r="931">
          <cell r="C931" t="str">
            <v>ม.5/29</v>
          </cell>
          <cell r="D931" t="str">
            <v>กำลังศึกษา</v>
          </cell>
          <cell r="E931" t="str">
            <v>19746</v>
          </cell>
          <cell r="F931" t="str">
            <v>นางสาวกมลพร  อารมย์ดี</v>
          </cell>
        </row>
        <row r="932">
          <cell r="C932" t="str">
            <v>ม.5/210</v>
          </cell>
          <cell r="D932" t="str">
            <v>กำลังศึกษา</v>
          </cell>
          <cell r="E932" t="str">
            <v>19812</v>
          </cell>
          <cell r="F932" t="str">
            <v>นางสาวกาญจมล  ด้วงเรือง</v>
          </cell>
        </row>
        <row r="933">
          <cell r="C933" t="str">
            <v>ม.5/110</v>
          </cell>
          <cell r="D933" t="str">
            <v>กำลังศึกษา</v>
          </cell>
          <cell r="E933" t="str">
            <v>19777</v>
          </cell>
          <cell r="F933" t="str">
            <v>นางสาวขวัญชนก  นวลอนงค์</v>
          </cell>
        </row>
        <row r="934">
          <cell r="C934" t="str">
            <v>ม.5/310</v>
          </cell>
          <cell r="D934" t="str">
            <v>กำลังศึกษา</v>
          </cell>
          <cell r="E934" t="str">
            <v>20801</v>
          </cell>
          <cell r="F934" t="str">
            <v>นางสาวอติกานต์  คงทะเล</v>
          </cell>
        </row>
        <row r="935">
          <cell r="C935" t="str">
            <v>ม.5/510</v>
          </cell>
          <cell r="D935" t="str">
            <v>กำลังศึกษา</v>
          </cell>
          <cell r="E935" t="str">
            <v>19824</v>
          </cell>
          <cell r="F935" t="str">
            <v>นายธนภัทร  หนูสงค์</v>
          </cell>
        </row>
        <row r="936">
          <cell r="C936" t="str">
            <v>ม.5/610</v>
          </cell>
          <cell r="D936" t="str">
            <v>กำลังศึกษา</v>
          </cell>
          <cell r="E936" t="str">
            <v>19840</v>
          </cell>
          <cell r="F936" t="str">
            <v>นางสาวณิชาภัทร  ช่วยกลับ</v>
          </cell>
        </row>
        <row r="937">
          <cell r="C937" t="str">
            <v>ม.5/611</v>
          </cell>
          <cell r="D937" t="str">
            <v>กำลังศึกษา</v>
          </cell>
          <cell r="E937" t="str">
            <v>19849</v>
          </cell>
          <cell r="F937" t="str">
            <v>นางสาวอนัญญา  ชูแก้ว</v>
          </cell>
        </row>
        <row r="938">
          <cell r="C938" t="str">
            <v>ม.5/311</v>
          </cell>
          <cell r="D938" t="str">
            <v>กำลังศึกษา</v>
          </cell>
          <cell r="E938" t="str">
            <v>21070</v>
          </cell>
          <cell r="F938" t="str">
            <v>นางสาวปัณฑารีย์  อินเทพมณี</v>
          </cell>
        </row>
        <row r="939">
          <cell r="C939" t="str">
            <v>ม.5/511</v>
          </cell>
          <cell r="D939" t="str">
            <v>กำลังศึกษา</v>
          </cell>
          <cell r="E939" t="str">
            <v>19826</v>
          </cell>
          <cell r="F939" t="str">
            <v>นายปัญญา  สวัสดิ์ขิง</v>
          </cell>
        </row>
        <row r="940">
          <cell r="C940" t="str">
            <v>ม.5/111</v>
          </cell>
          <cell r="D940" t="str">
            <v>กำลังศึกษา</v>
          </cell>
          <cell r="E940" t="str">
            <v>19816</v>
          </cell>
          <cell r="F940" t="str">
            <v>นางสาวปิยฉัตร  ขวัญนา</v>
          </cell>
        </row>
        <row r="941">
          <cell r="C941" t="str">
            <v>ม.5/211</v>
          </cell>
          <cell r="D941" t="str">
            <v>กำลังศึกษา</v>
          </cell>
          <cell r="E941" t="str">
            <v>19813</v>
          </cell>
          <cell r="F941" t="str">
            <v>นางสาวดาญาดา  นาทอง</v>
          </cell>
        </row>
        <row r="942">
          <cell r="C942" t="str">
            <v>ม.5/212</v>
          </cell>
          <cell r="D942" t="str">
            <v>กำลังศึกษา</v>
          </cell>
          <cell r="E942" t="str">
            <v>19815</v>
          </cell>
          <cell r="F942" t="str">
            <v>นางสาวนรีนาถ  ไชยรักษ์</v>
          </cell>
        </row>
        <row r="943">
          <cell r="C943" t="str">
            <v>ม.5/112</v>
          </cell>
          <cell r="D943" t="str">
            <v>กำลังศึกษา</v>
          </cell>
          <cell r="E943" t="str">
            <v>19871</v>
          </cell>
          <cell r="F943" t="str">
            <v>นางสาวกมลฑา  ฮกชะอุ่น</v>
          </cell>
        </row>
        <row r="944">
          <cell r="C944" t="str">
            <v>ม.5/612</v>
          </cell>
          <cell r="D944" t="str">
            <v>กำลังศึกษา</v>
          </cell>
          <cell r="E944" t="str">
            <v>20195</v>
          </cell>
          <cell r="F944" t="str">
            <v>นางสาวอาภาพร  หลี้แห้ง</v>
          </cell>
        </row>
        <row r="945">
          <cell r="C945" t="str">
            <v>ม.5/613</v>
          </cell>
          <cell r="D945" t="str">
            <v>กำลังศึกษา</v>
          </cell>
          <cell r="E945" t="str">
            <v>20791</v>
          </cell>
          <cell r="F945" t="str">
            <v>นางสาวเกตน์สิรี  ขุนนิคม</v>
          </cell>
        </row>
        <row r="946">
          <cell r="C946" t="str">
            <v>ม.5/513</v>
          </cell>
          <cell r="D946" t="str">
            <v>กำลังศึกษา</v>
          </cell>
          <cell r="E946" t="str">
            <v>19828</v>
          </cell>
          <cell r="F946" t="str">
            <v>นายพลนิเวช  สมรักษ์</v>
          </cell>
        </row>
        <row r="947">
          <cell r="C947" t="str">
            <v>ม.5/113</v>
          </cell>
          <cell r="D947" t="str">
            <v>กำลังศึกษา</v>
          </cell>
          <cell r="E947" t="str">
            <v>19876</v>
          </cell>
          <cell r="F947" t="str">
            <v>นางสาวปวริศา  วิจิตรจินดา</v>
          </cell>
        </row>
        <row r="948">
          <cell r="C948" t="str">
            <v>ม.5/213</v>
          </cell>
          <cell r="D948" t="str">
            <v>กำลังศึกษา</v>
          </cell>
          <cell r="E948" t="str">
            <v>19919</v>
          </cell>
          <cell r="F948" t="str">
            <v>นางสาวพิมพ์ชนก  หวานนุ้ย</v>
          </cell>
        </row>
        <row r="949">
          <cell r="C949" t="str">
            <v>ม.5/214</v>
          </cell>
          <cell r="D949" t="str">
            <v>กำลังศึกษา</v>
          </cell>
          <cell r="E949" t="str">
            <v>19926</v>
          </cell>
          <cell r="F949" t="str">
            <v>นางสาวอาจารี  สงขวัญ</v>
          </cell>
        </row>
        <row r="950">
          <cell r="C950" t="str">
            <v>ม.5/114</v>
          </cell>
          <cell r="D950" t="str">
            <v>กำลังศึกษา</v>
          </cell>
          <cell r="E950" t="str">
            <v>19879</v>
          </cell>
          <cell r="F950" t="str">
            <v>นางสาวพินธิดา  ช่วยแก้ว</v>
          </cell>
        </row>
        <row r="951">
          <cell r="C951" t="str">
            <v>ม.5/514</v>
          </cell>
          <cell r="D951" t="str">
            <v>กำลังศึกษา</v>
          </cell>
          <cell r="E951" t="str">
            <v>19833</v>
          </cell>
          <cell r="F951" t="str">
            <v>นายองศา  อมแก้ว</v>
          </cell>
        </row>
        <row r="952">
          <cell r="C952" t="str">
            <v>ม.5/614</v>
          </cell>
          <cell r="D952" t="str">
            <v>กำลังศึกษา</v>
          </cell>
          <cell r="E952" t="str">
            <v>20792</v>
          </cell>
          <cell r="F952" t="str">
            <v>นางสาวชนมณี  เทพนรินคร์</v>
          </cell>
        </row>
        <row r="953">
          <cell r="C953" t="str">
            <v>ม.5/615</v>
          </cell>
          <cell r="D953" t="str">
            <v>กำลังศึกษา</v>
          </cell>
          <cell r="E953" t="str">
            <v>20793</v>
          </cell>
          <cell r="F953" t="str">
            <v>นางสาวโสภิตา  เกลี้ยงแก้ว</v>
          </cell>
        </row>
        <row r="954">
          <cell r="C954" t="str">
            <v>ม.5/515</v>
          </cell>
          <cell r="D954" t="str">
            <v>กำลังศึกษา</v>
          </cell>
          <cell r="E954" t="str">
            <v>19834</v>
          </cell>
          <cell r="F954" t="str">
            <v>นายอภิรักษ์  ไชยบุรินทร์</v>
          </cell>
        </row>
        <row r="955">
          <cell r="C955" t="str">
            <v>ม.5/115</v>
          </cell>
          <cell r="D955" t="str">
            <v>กำลังศึกษา</v>
          </cell>
          <cell r="E955" t="str">
            <v>19880</v>
          </cell>
          <cell r="F955" t="str">
            <v>นางสาวมนฑาทิพย์  ทองไซร้</v>
          </cell>
        </row>
        <row r="956">
          <cell r="C956" t="str">
            <v>ม.5/215</v>
          </cell>
          <cell r="D956" t="str">
            <v>กำลังศึกษา</v>
          </cell>
          <cell r="E956" t="str">
            <v>20782</v>
          </cell>
          <cell r="F956" t="str">
            <v>นางสาวปัญชรียา  สินสถิตพร</v>
          </cell>
        </row>
        <row r="957">
          <cell r="C957" t="str">
            <v>ม.5/216</v>
          </cell>
          <cell r="D957" t="str">
            <v>กำลังศึกษา</v>
          </cell>
          <cell r="E957" t="str">
            <v>20783</v>
          </cell>
          <cell r="F957" t="str">
            <v>นางสาวปาริชาต  ทองไซร้</v>
          </cell>
        </row>
        <row r="958">
          <cell r="C958" t="str">
            <v>ม.5/116</v>
          </cell>
          <cell r="D958" t="str">
            <v>กำลังศึกษา</v>
          </cell>
          <cell r="E958" t="str">
            <v>19888</v>
          </cell>
          <cell r="F958" t="str">
            <v>นางสาวสุชานันท์  ดีนนุ้ย</v>
          </cell>
        </row>
        <row r="959">
          <cell r="C959" t="str">
            <v>ม.5/516</v>
          </cell>
          <cell r="D959" t="str">
            <v>กำลังศึกษา</v>
          </cell>
          <cell r="E959" t="str">
            <v>19835</v>
          </cell>
          <cell r="F959" t="str">
            <v>นายธนวัฒน์  สุริยา</v>
          </cell>
        </row>
        <row r="960">
          <cell r="C960" t="str">
            <v>ม.5/517</v>
          </cell>
          <cell r="D960" t="str">
            <v>กำลังศึกษา</v>
          </cell>
          <cell r="E960" t="str">
            <v>19851</v>
          </cell>
          <cell r="F960" t="str">
            <v>นายกันตพัฒน์  เสถียร</v>
          </cell>
        </row>
        <row r="961">
          <cell r="C961" t="str">
            <v>ม.5/217</v>
          </cell>
          <cell r="D961" t="str">
            <v>กำลังศึกษา</v>
          </cell>
          <cell r="E961" t="str">
            <v>20784</v>
          </cell>
          <cell r="F961" t="str">
            <v>นางสาวศิร์กานต์  คงแก้ว</v>
          </cell>
        </row>
        <row r="962">
          <cell r="C962" t="str">
            <v>ม.5/117</v>
          </cell>
          <cell r="D962" t="str">
            <v>กำลังศึกษา</v>
          </cell>
          <cell r="E962" t="str">
            <v>19909</v>
          </cell>
          <cell r="F962" t="str">
            <v>นางสาวกฤติยาณี  เกตุชู</v>
          </cell>
        </row>
        <row r="963">
          <cell r="C963" t="str">
            <v>ม.5/118</v>
          </cell>
          <cell r="D963" t="str">
            <v>กำลังศึกษา</v>
          </cell>
          <cell r="E963" t="str">
            <v>19910</v>
          </cell>
          <cell r="F963" t="str">
            <v>นางสาวกัลยกร  จันทร์สิงห์</v>
          </cell>
        </row>
        <row r="964">
          <cell r="C964" t="str">
            <v>ม.5/218</v>
          </cell>
          <cell r="D964" t="str">
            <v>กำลังศึกษา</v>
          </cell>
          <cell r="E964" t="str">
            <v>20796</v>
          </cell>
          <cell r="F964" t="str">
            <v>นางสาวทักษพร  หนูแป้นน้อย</v>
          </cell>
        </row>
        <row r="965">
          <cell r="C965" t="str">
            <v>ม.5/518</v>
          </cell>
          <cell r="D965" t="str">
            <v>กำลังศึกษา</v>
          </cell>
          <cell r="E965" t="str">
            <v>19856</v>
          </cell>
          <cell r="F965" t="str">
            <v>นายชวนากร  หนูบูรณ์</v>
          </cell>
        </row>
        <row r="966">
          <cell r="C966" t="str">
            <v>ม.5/519</v>
          </cell>
          <cell r="D966" t="str">
            <v>กำลังศึกษา</v>
          </cell>
          <cell r="E966" t="str">
            <v>19857</v>
          </cell>
          <cell r="F966" t="str">
            <v>นายธนธร  นวนมุสิด</v>
          </cell>
        </row>
        <row r="967">
          <cell r="C967" t="str">
            <v>ม.5/119</v>
          </cell>
          <cell r="D967" t="str">
            <v>กำลังศึกษา</v>
          </cell>
          <cell r="E967" t="str">
            <v>19912</v>
          </cell>
          <cell r="F967" t="str">
            <v>นางสาวณัชชาภา  แก้วบุญศรี</v>
          </cell>
        </row>
        <row r="968">
          <cell r="C968" t="str">
            <v>ม.5/120</v>
          </cell>
          <cell r="D968" t="str">
            <v>กำลังศึกษา</v>
          </cell>
          <cell r="E968" t="str">
            <v>19915</v>
          </cell>
          <cell r="F968" t="str">
            <v>นางสาวณัฐฐินันท์  อินนุ่น</v>
          </cell>
        </row>
        <row r="969">
          <cell r="C969" t="str">
            <v>ม.5/520</v>
          </cell>
          <cell r="D969" t="str">
            <v>กำลังศึกษา</v>
          </cell>
          <cell r="E969" t="str">
            <v>19860</v>
          </cell>
          <cell r="F969" t="str">
            <v>นายปฏิพล  ด้วงเอียด</v>
          </cell>
        </row>
        <row r="970">
          <cell r="C970" t="str">
            <v>ม.5/521</v>
          </cell>
          <cell r="D970" t="str">
            <v>กำลังศึกษา</v>
          </cell>
          <cell r="E970" t="str">
            <v>19861</v>
          </cell>
          <cell r="F970" t="str">
            <v>นายพิทักษ์  ทองเที่ยว</v>
          </cell>
        </row>
        <row r="971">
          <cell r="C971" t="str">
            <v>ม.5/121</v>
          </cell>
          <cell r="D971" t="str">
            <v>กำลังศึกษา</v>
          </cell>
          <cell r="E971" t="str">
            <v>19917</v>
          </cell>
          <cell r="F971" t="str">
            <v>นางสาวพรวิไล  มากสุข</v>
          </cell>
        </row>
        <row r="972">
          <cell r="C972" t="str">
            <v>ม.5/122</v>
          </cell>
          <cell r="D972" t="str">
            <v>กำลังศึกษา</v>
          </cell>
          <cell r="E972" t="str">
            <v>19920</v>
          </cell>
          <cell r="F972" t="str">
            <v>นางสาวพิมพ์ลภัส  สยามพันธ์</v>
          </cell>
        </row>
        <row r="973">
          <cell r="C973" t="str">
            <v>ม.5/522</v>
          </cell>
          <cell r="D973" t="str">
            <v>กำลังศึกษา</v>
          </cell>
          <cell r="E973" t="str">
            <v>19867</v>
          </cell>
          <cell r="F973" t="str">
            <v>นายศุภสัณห์  มีขาว</v>
          </cell>
        </row>
        <row r="974">
          <cell r="C974" t="str">
            <v>ม.5/523</v>
          </cell>
          <cell r="D974" t="str">
            <v>กำลังศึกษา</v>
          </cell>
          <cell r="E974" t="str">
            <v>19869</v>
          </cell>
          <cell r="F974" t="str">
            <v>นายอัครวินท์  มามุ</v>
          </cell>
        </row>
        <row r="975">
          <cell r="C975" t="str">
            <v>ม.5/123</v>
          </cell>
          <cell r="D975" t="str">
            <v>กำลังศึกษา</v>
          </cell>
          <cell r="E975" t="str">
            <v>19921</v>
          </cell>
          <cell r="F975" t="str">
            <v>นางสาวภัทธิยา  ทองใบ</v>
          </cell>
        </row>
        <row r="976">
          <cell r="C976" t="str">
            <v>ม.5/124</v>
          </cell>
          <cell r="D976" t="str">
            <v>กำลังศึกษา</v>
          </cell>
          <cell r="E976" t="str">
            <v>19922</v>
          </cell>
          <cell r="F976" t="str">
            <v>นางสาวมะลิวัลย์  จันทร์ทอง</v>
          </cell>
        </row>
        <row r="977">
          <cell r="C977" t="str">
            <v>ม.5/524</v>
          </cell>
          <cell r="D977" t="str">
            <v>กำลังศึกษา</v>
          </cell>
          <cell r="E977" t="str">
            <v>20193</v>
          </cell>
          <cell r="F977" t="str">
            <v>นายธิเบต  วงศ์สวัสดิ์โสด</v>
          </cell>
        </row>
        <row r="978">
          <cell r="C978" t="str">
            <v>ม.5/525</v>
          </cell>
          <cell r="D978" t="str">
            <v>กำลังศึกษา</v>
          </cell>
          <cell r="E978" t="str">
            <v>20205</v>
          </cell>
          <cell r="F978" t="str">
            <v>นายสรวิชญ์  อินทองแก้ว</v>
          </cell>
        </row>
        <row r="979">
          <cell r="C979" t="str">
            <v>ม.5/125</v>
          </cell>
          <cell r="D979" t="str">
            <v>กำลังศึกษา</v>
          </cell>
          <cell r="E979" t="str">
            <v>19925</v>
          </cell>
          <cell r="F979" t="str">
            <v>นางสาวสุภาสินี  สุขแก้ว</v>
          </cell>
        </row>
        <row r="980">
          <cell r="C980" t="str">
            <v>ม.5/126</v>
          </cell>
          <cell r="D980" t="str">
            <v>กำลังศึกษา</v>
          </cell>
          <cell r="E980" t="str">
            <v>20203</v>
          </cell>
          <cell r="F980" t="str">
            <v>นางสาวพิมมาดา  แพงศรี</v>
          </cell>
        </row>
        <row r="981">
          <cell r="C981" t="str">
            <v>ม.5/526</v>
          </cell>
          <cell r="D981" t="str">
            <v>กำลังศึกษา</v>
          </cell>
          <cell r="E981" t="str">
            <v>20788</v>
          </cell>
          <cell r="F981" t="str">
            <v>นายจิรานุวัฒน์  ช่อคง</v>
          </cell>
        </row>
        <row r="982">
          <cell r="C982" t="str">
            <v>ม.5/527</v>
          </cell>
          <cell r="D982" t="str">
            <v>กำลังศึกษา</v>
          </cell>
          <cell r="E982" t="str">
            <v>20789</v>
          </cell>
          <cell r="F982" t="str">
            <v>นายปัญจพล  ชูบัวขาว</v>
          </cell>
        </row>
        <row r="983">
          <cell r="C983" t="str">
            <v>ม.5/127</v>
          </cell>
          <cell r="D983" t="str">
            <v>กำลังศึกษา</v>
          </cell>
          <cell r="E983" t="str">
            <v>20204</v>
          </cell>
          <cell r="F983" t="str">
            <v>นางสาวญาณิศา  ทองแดง</v>
          </cell>
        </row>
        <row r="984">
          <cell r="C984" t="str">
            <v>ม.5/128</v>
          </cell>
          <cell r="D984" t="str">
            <v>กำลังศึกษา</v>
          </cell>
          <cell r="E984" t="str">
            <v>20779</v>
          </cell>
          <cell r="F984" t="str">
            <v>นางสาวเปมิกา  วงศ์ณิชาภัทร</v>
          </cell>
        </row>
        <row r="985">
          <cell r="C985" t="str">
            <v>ม.5/528</v>
          </cell>
          <cell r="D985" t="str">
            <v>กำลังศึกษา</v>
          </cell>
          <cell r="E985" t="str">
            <v>20790</v>
          </cell>
          <cell r="F985" t="str">
            <v>นายปิยวัฒน์  ช่วยเล็ก</v>
          </cell>
        </row>
        <row r="986">
          <cell r="C986" t="str">
            <v>ม.5/529</v>
          </cell>
          <cell r="D986" t="str">
            <v>กำลังศึกษา</v>
          </cell>
          <cell r="E986" t="str">
            <v>19814</v>
          </cell>
          <cell r="F986" t="str">
            <v>นางสาวธีรตา  เจริญพร</v>
          </cell>
        </row>
        <row r="987">
          <cell r="C987" t="str">
            <v>ม.5/530</v>
          </cell>
          <cell r="D987" t="str">
            <v>กำลังศึกษา</v>
          </cell>
          <cell r="E987" t="str">
            <v>19848</v>
          </cell>
          <cell r="F987" t="str">
            <v>นางสาวอชิรญาณ์  สะแหละ</v>
          </cell>
        </row>
        <row r="988">
          <cell r="C988" t="str">
            <v>ม.5/531</v>
          </cell>
          <cell r="D988" t="str">
            <v>กำลังศึกษา</v>
          </cell>
          <cell r="E988" t="str">
            <v>19885</v>
          </cell>
          <cell r="F988" t="str">
            <v>นางสาวศรุตา  สัญญา</v>
          </cell>
        </row>
        <row r="989">
          <cell r="C989" t="str">
            <v>ม.5/532</v>
          </cell>
          <cell r="D989" t="str">
            <v>กำลังศึกษา</v>
          </cell>
          <cell r="E989" t="str">
            <v>19886</v>
          </cell>
          <cell r="F989" t="str">
            <v>นางสาวศิริพรชัย  สว่างรัตน์</v>
          </cell>
        </row>
        <row r="990">
          <cell r="C990" t="str">
            <v>ม.5/533</v>
          </cell>
          <cell r="D990" t="str">
            <v>กำลังศึกษา</v>
          </cell>
          <cell r="E990" t="str">
            <v>19887</v>
          </cell>
          <cell r="F990" t="str">
            <v>นางสาวสุชาดา  สมเพ็ชร์</v>
          </cell>
        </row>
        <row r="991">
          <cell r="C991" t="str">
            <v>ม.5/534</v>
          </cell>
          <cell r="D991" t="str">
            <v>กำลังศึกษา</v>
          </cell>
          <cell r="E991" t="str">
            <v>19913</v>
          </cell>
          <cell r="F991" t="str">
            <v>นางสาวณัฏฐภัทร  ถึงมูสิก</v>
          </cell>
        </row>
        <row r="992">
          <cell r="C992" t="str">
            <v>ม.5/535</v>
          </cell>
          <cell r="D992" t="str">
            <v>กำลังศึกษา</v>
          </cell>
          <cell r="E992" t="str">
            <v>19918</v>
          </cell>
          <cell r="F992" t="str">
            <v>นางสาวพิชญ์สินี  ทองปาน</v>
          </cell>
        </row>
        <row r="993">
          <cell r="C993" t="str">
            <v>ม.5/536</v>
          </cell>
          <cell r="D993" t="str">
            <v>กำลังศึกษา</v>
          </cell>
          <cell r="E993" t="str">
            <v>20196</v>
          </cell>
          <cell r="F993" t="str">
            <v>นางสาวเกวลี  ไชยตรี</v>
          </cell>
        </row>
        <row r="994">
          <cell r="C994" t="str">
            <v>ม.6/11</v>
          </cell>
          <cell r="D994" t="str">
            <v>กำลังศึกษา</v>
          </cell>
          <cell r="E994" t="str">
            <v>19421</v>
          </cell>
          <cell r="F994" t="str">
            <v>นายธนกฤต  ทิพย์มนตรี</v>
          </cell>
        </row>
        <row r="995">
          <cell r="C995" t="str">
            <v>ม.6/31</v>
          </cell>
          <cell r="D995" t="str">
            <v>กำลังศึกษา</v>
          </cell>
          <cell r="E995" t="str">
            <v>19451</v>
          </cell>
          <cell r="F995" t="str">
            <v>นายจักรกฤษณ์  คล้ายสมบัติ</v>
          </cell>
        </row>
        <row r="996">
          <cell r="C996" t="str">
            <v>ม.6/51</v>
          </cell>
          <cell r="D996" t="str">
            <v>กำลังศึกษา</v>
          </cell>
          <cell r="E996" t="str">
            <v>19501</v>
          </cell>
          <cell r="F996" t="str">
            <v>นายวรัญธรณ์  โสดา</v>
          </cell>
        </row>
        <row r="997">
          <cell r="C997" t="str">
            <v>ม.6/21</v>
          </cell>
          <cell r="D997" t="str">
            <v>กำลังศึกษา</v>
          </cell>
          <cell r="E997" t="str">
            <v>19426</v>
          </cell>
          <cell r="F997" t="str">
            <v>นายปฐวี  หยูหงิม</v>
          </cell>
        </row>
        <row r="998">
          <cell r="C998" t="str">
            <v>ม.6/41</v>
          </cell>
          <cell r="D998" t="str">
            <v>กำลังศึกษา</v>
          </cell>
          <cell r="E998" t="str">
            <v>19428</v>
          </cell>
          <cell r="F998" t="str">
            <v>นายพงศ์ศิริ  เมืองสง</v>
          </cell>
        </row>
        <row r="999">
          <cell r="C999" t="str">
            <v>ม.6/42</v>
          </cell>
          <cell r="D999" t="str">
            <v>กำลังศึกษา</v>
          </cell>
          <cell r="E999" t="str">
            <v>19575</v>
          </cell>
          <cell r="F999" t="str">
            <v>นายนนทรี  เอนกชัย</v>
          </cell>
        </row>
        <row r="1000">
          <cell r="C1000" t="str">
            <v>ม.6/32</v>
          </cell>
          <cell r="D1000" t="str">
            <v>กำลังศึกษา</v>
          </cell>
          <cell r="E1000" t="str">
            <v>19497</v>
          </cell>
          <cell r="F1000" t="str">
            <v>นายพีรภาส  พูลแก้ว</v>
          </cell>
        </row>
        <row r="1001">
          <cell r="C1001" t="str">
            <v>ม.6/12</v>
          </cell>
          <cell r="D1001" t="str">
            <v>กำลังศึกษา</v>
          </cell>
          <cell r="E1001" t="str">
            <v>19424</v>
          </cell>
          <cell r="F1001" t="str">
            <v>นายธนะศักดิ์  ปานแจ่ม</v>
          </cell>
        </row>
        <row r="1002">
          <cell r="C1002" t="str">
            <v>ม.6/22</v>
          </cell>
          <cell r="D1002" t="str">
            <v>กำลังศึกษา</v>
          </cell>
          <cell r="E1002" t="str">
            <v>19582</v>
          </cell>
          <cell r="F1002" t="str">
            <v>นายวายุพัฒน์  คำใส</v>
          </cell>
        </row>
        <row r="1003">
          <cell r="C1003" t="str">
            <v>ม.6/52</v>
          </cell>
          <cell r="D1003" t="str">
            <v>กำลังศึกษา</v>
          </cell>
          <cell r="E1003" t="str">
            <v>19539</v>
          </cell>
          <cell r="F1003" t="str">
            <v>นายนพรัตน์  นวลพล</v>
          </cell>
        </row>
        <row r="1004">
          <cell r="C1004" t="str">
            <v>ม.6/53</v>
          </cell>
          <cell r="D1004" t="str">
            <v>กำลังศึกษา</v>
          </cell>
          <cell r="E1004" t="str">
            <v>19544</v>
          </cell>
          <cell r="F1004" t="str">
            <v>นายวรวิทย์  ธรรมขุนนุ้ย</v>
          </cell>
        </row>
        <row r="1005">
          <cell r="C1005" t="str">
            <v>ม.6/23</v>
          </cell>
          <cell r="D1005" t="str">
            <v>กำลังศึกษา</v>
          </cell>
          <cell r="E1005" t="str">
            <v>19583</v>
          </cell>
          <cell r="F1005" t="str">
            <v>นายวิศนุ  บำเพ็ญศรี</v>
          </cell>
        </row>
        <row r="1006">
          <cell r="C1006" t="str">
            <v>ม.6/13</v>
          </cell>
          <cell r="D1006" t="str">
            <v>กำลังศึกษา</v>
          </cell>
          <cell r="E1006" t="str">
            <v>19429</v>
          </cell>
          <cell r="F1006" t="str">
            <v>นายภูธเนศ  รามแก้ว</v>
          </cell>
        </row>
        <row r="1007">
          <cell r="C1007" t="str">
            <v>ม.6/33</v>
          </cell>
          <cell r="D1007" t="str">
            <v>กำลังศึกษา</v>
          </cell>
          <cell r="E1007" t="str">
            <v>19504</v>
          </cell>
          <cell r="F1007" t="str">
            <v>นายศิริพงษ์  จับสังข์</v>
          </cell>
        </row>
        <row r="1008">
          <cell r="C1008" t="str">
            <v>ม.6/43</v>
          </cell>
          <cell r="D1008" t="str">
            <v>กำลังศึกษา</v>
          </cell>
          <cell r="E1008" t="str">
            <v>19656</v>
          </cell>
          <cell r="F1008" t="str">
            <v>นายจักรี  ฤทธิเนียม</v>
          </cell>
        </row>
        <row r="1009">
          <cell r="C1009" t="str">
            <v>ม.6/44</v>
          </cell>
          <cell r="D1009" t="str">
            <v>กำลังศึกษา</v>
          </cell>
          <cell r="E1009" t="str">
            <v>19663</v>
          </cell>
          <cell r="F1009" t="str">
            <v>นายพีรพัฒน์  ช่วยชู</v>
          </cell>
        </row>
        <row r="1010">
          <cell r="C1010" t="str">
            <v>ม.6/34</v>
          </cell>
          <cell r="D1010" t="str">
            <v>กำลังศึกษา</v>
          </cell>
          <cell r="E1010" t="str">
            <v>19618</v>
          </cell>
          <cell r="F1010" t="str">
            <v>นายไผท  เงินแดง</v>
          </cell>
        </row>
        <row r="1011">
          <cell r="C1011" t="str">
            <v>ม.6/14</v>
          </cell>
          <cell r="D1011" t="str">
            <v>กำลังศึกษา</v>
          </cell>
          <cell r="E1011" t="str">
            <v>19430</v>
          </cell>
          <cell r="F1011" t="str">
            <v>นายภูมิระพี  บัวนุ่ม</v>
          </cell>
        </row>
        <row r="1012">
          <cell r="C1012" t="str">
            <v>ม.6/24</v>
          </cell>
          <cell r="D1012" t="str">
            <v>กำลังศึกษา</v>
          </cell>
          <cell r="E1012" t="str">
            <v>19615</v>
          </cell>
          <cell r="F1012" t="str">
            <v>นายณัฐพร  แจ้งประโคน</v>
          </cell>
        </row>
        <row r="1013">
          <cell r="C1013" t="str">
            <v>ม.6/54</v>
          </cell>
          <cell r="D1013" t="str">
            <v>กำลังศึกษา</v>
          </cell>
          <cell r="E1013" t="str">
            <v>19574</v>
          </cell>
          <cell r="F1013" t="str">
            <v>นายธนกฤต  รอดพูน</v>
          </cell>
        </row>
        <row r="1014">
          <cell r="C1014" t="str">
            <v>ม.6/55</v>
          </cell>
          <cell r="D1014" t="str">
            <v>กำลังศึกษา</v>
          </cell>
          <cell r="E1014" t="str">
            <v>19578</v>
          </cell>
          <cell r="F1014" t="str">
            <v>นายภาสกร  องค์สารา</v>
          </cell>
        </row>
        <row r="1015">
          <cell r="C1015" t="str">
            <v>ม.6/15</v>
          </cell>
          <cell r="D1015" t="str">
            <v>กำลังศึกษา</v>
          </cell>
          <cell r="E1015" t="str">
            <v>19434</v>
          </cell>
          <cell r="F1015" t="str">
            <v>นายศุภสัณห์  คงขลิบ</v>
          </cell>
        </row>
        <row r="1016">
          <cell r="C1016" t="str">
            <v>ม.6/35</v>
          </cell>
          <cell r="D1016" t="str">
            <v>กำลังศึกษา</v>
          </cell>
          <cell r="E1016" t="str">
            <v>19620</v>
          </cell>
          <cell r="F1016" t="str">
            <v>นายภูมิรัตน์  มณีเพิ่ม</v>
          </cell>
        </row>
        <row r="1017">
          <cell r="C1017" t="str">
            <v>ม.6/25</v>
          </cell>
          <cell r="D1017" t="str">
            <v>กำลังศึกษา</v>
          </cell>
          <cell r="E1017" t="str">
            <v>20497</v>
          </cell>
          <cell r="F1017" t="str">
            <v>นายปริญญา  อุบลจินดา</v>
          </cell>
        </row>
        <row r="1018">
          <cell r="C1018" t="str">
            <v>ม.6/45</v>
          </cell>
          <cell r="D1018" t="str">
            <v>กำลังศึกษา</v>
          </cell>
          <cell r="E1018" t="str">
            <v>19664</v>
          </cell>
          <cell r="F1018" t="str">
            <v>นายภควัฒน์  ศรีเทพ</v>
          </cell>
        </row>
        <row r="1019">
          <cell r="C1019" t="str">
            <v>ม.6/46</v>
          </cell>
          <cell r="D1019" t="str">
            <v>กำลังศึกษา</v>
          </cell>
          <cell r="E1019" t="str">
            <v>20481</v>
          </cell>
          <cell r="F1019" t="str">
            <v>นายภานุกร  ณ พัทลุง</v>
          </cell>
        </row>
        <row r="1020">
          <cell r="C1020" t="str">
            <v>ม.6/16</v>
          </cell>
          <cell r="D1020" t="str">
            <v>กำลังศึกษา</v>
          </cell>
          <cell r="E1020" t="str">
            <v>19580</v>
          </cell>
          <cell r="F1020" t="str">
            <v>นายวงศธร  วรศรี</v>
          </cell>
        </row>
        <row r="1021">
          <cell r="C1021" t="str">
            <v>ม.6/36</v>
          </cell>
          <cell r="D1021" t="str">
            <v>กำลังศึกษา</v>
          </cell>
          <cell r="E1021" t="str">
            <v>19621</v>
          </cell>
          <cell r="F1021" t="str">
            <v>นายวรพล  อินทรงค์</v>
          </cell>
        </row>
        <row r="1022">
          <cell r="C1022" t="str">
            <v>ม.6/56</v>
          </cell>
          <cell r="D1022" t="str">
            <v>กำลังศึกษา</v>
          </cell>
          <cell r="E1022" t="str">
            <v>19581</v>
          </cell>
          <cell r="F1022" t="str">
            <v>นายวรกิตติ์  อินทร์ฤทธิ์</v>
          </cell>
        </row>
        <row r="1023">
          <cell r="C1023" t="str">
            <v>ม.6/26</v>
          </cell>
          <cell r="D1023" t="str">
            <v>กำลังศึกษา</v>
          </cell>
          <cell r="E1023" t="str">
            <v>19476</v>
          </cell>
          <cell r="F1023" t="str">
            <v>นางสาวธัญชนก  ทองสม</v>
          </cell>
        </row>
        <row r="1024">
          <cell r="C1024" t="str">
            <v>ม.6/27</v>
          </cell>
          <cell r="D1024" t="str">
            <v>กำลังศึกษา</v>
          </cell>
          <cell r="E1024" t="str">
            <v>19514</v>
          </cell>
          <cell r="F1024" t="str">
            <v>นางสาวปวีณ์ธิดา  สุขเนียม</v>
          </cell>
        </row>
        <row r="1025">
          <cell r="C1025" t="str">
            <v>ม.6/47</v>
          </cell>
          <cell r="D1025" t="str">
            <v>กำลังศึกษา</v>
          </cell>
          <cell r="E1025" t="str">
            <v>19474</v>
          </cell>
          <cell r="F1025" t="str">
            <v>นางสาวณราภรณ์  ศรีจันทร์</v>
          </cell>
        </row>
        <row r="1026">
          <cell r="C1026" t="str">
            <v>ม.6/57</v>
          </cell>
          <cell r="D1026" t="str">
            <v>กำลังศึกษา</v>
          </cell>
          <cell r="E1026" t="str">
            <v>19587</v>
          </cell>
          <cell r="F1026" t="str">
            <v>นายอัษฎายุธ  ชาระ</v>
          </cell>
        </row>
        <row r="1027">
          <cell r="C1027" t="str">
            <v>ม.6/37</v>
          </cell>
          <cell r="D1027" t="str">
            <v>กำลังศึกษา</v>
          </cell>
          <cell r="E1027" t="str">
            <v>19623</v>
          </cell>
          <cell r="F1027" t="str">
            <v>นายวีรภัทร  บวรเวทย์ไพศาล</v>
          </cell>
        </row>
        <row r="1028">
          <cell r="C1028" t="str">
            <v>ม.6/17</v>
          </cell>
          <cell r="D1028" t="str">
            <v>กำลังศึกษา</v>
          </cell>
          <cell r="E1028" t="str">
            <v>19613</v>
          </cell>
          <cell r="F1028" t="str">
            <v>นายชินภัทร  แผ้วไพรี</v>
          </cell>
        </row>
        <row r="1029">
          <cell r="C1029" t="str">
            <v>ม.6/18</v>
          </cell>
          <cell r="D1029" t="str">
            <v>กำลังศึกษา</v>
          </cell>
          <cell r="E1029" t="str">
            <v>19614</v>
          </cell>
          <cell r="F1029" t="str">
            <v>นายชินภัทร  เพชรสงค์</v>
          </cell>
        </row>
        <row r="1030">
          <cell r="C1030" t="str">
            <v>ม.6/38</v>
          </cell>
          <cell r="D1030" t="str">
            <v>กำลังศึกษา</v>
          </cell>
          <cell r="E1030" t="str">
            <v>19626</v>
          </cell>
          <cell r="F1030" t="str">
            <v>นายสิทธิกร  ยศจันทึก</v>
          </cell>
        </row>
        <row r="1031">
          <cell r="C1031" t="str">
            <v>ม.6/58</v>
          </cell>
          <cell r="D1031" t="str">
            <v>กำลังศึกษา</v>
          </cell>
          <cell r="E1031" t="str">
            <v>20488</v>
          </cell>
          <cell r="F1031" t="str">
            <v>นายวงศกร  เกิดเทพ</v>
          </cell>
        </row>
        <row r="1032">
          <cell r="C1032" t="str">
            <v>ม.6/48</v>
          </cell>
          <cell r="D1032" t="str">
            <v>กำลังศึกษา</v>
          </cell>
          <cell r="E1032" t="str">
            <v>19488</v>
          </cell>
          <cell r="F1032" t="str">
            <v>นางสาวอัฐภิญญา  ศรีเพชร</v>
          </cell>
        </row>
        <row r="1033">
          <cell r="C1033" t="str">
            <v>ม.6/28</v>
          </cell>
          <cell r="D1033" t="str">
            <v>กำลังศึกษา</v>
          </cell>
          <cell r="E1033" t="str">
            <v>19518</v>
          </cell>
          <cell r="F1033" t="str">
            <v>นางสาวลักขิกา  วงศ์สวัสดิ์</v>
          </cell>
        </row>
        <row r="1034">
          <cell r="C1034" t="str">
            <v>ม.6/49</v>
          </cell>
          <cell r="D1034" t="str">
            <v>กำลังศึกษา</v>
          </cell>
          <cell r="E1034" t="str">
            <v>19509</v>
          </cell>
          <cell r="F1034" t="str">
            <v>นางสาวจันทรมณฑ์  หยูหงิม</v>
          </cell>
        </row>
        <row r="1035">
          <cell r="C1035" t="str">
            <v>ม.6/29</v>
          </cell>
          <cell r="D1035" t="str">
            <v>กำลังศึกษา</v>
          </cell>
          <cell r="E1035" t="str">
            <v>19589</v>
          </cell>
          <cell r="F1035" t="str">
            <v>นางสาวกัลยรัตน์  แก้วประกอบ</v>
          </cell>
        </row>
        <row r="1036">
          <cell r="C1036" t="str">
            <v>ม.6/59</v>
          </cell>
          <cell r="D1036" t="str">
            <v>กำลังศึกษา</v>
          </cell>
          <cell r="E1036" t="str">
            <v>20490</v>
          </cell>
          <cell r="F1036" t="str">
            <v>นายสกลวรรธน์  โสดแก้ว</v>
          </cell>
        </row>
        <row r="1037">
          <cell r="C1037" t="str">
            <v>ม.6/39</v>
          </cell>
          <cell r="D1037" t="str">
            <v>กำลังศึกษา</v>
          </cell>
          <cell r="E1037" t="str">
            <v>19628</v>
          </cell>
          <cell r="F1037" t="str">
            <v>นายอนุชา  เสียงดัง</v>
          </cell>
        </row>
        <row r="1038">
          <cell r="C1038" t="str">
            <v>ม.6/19</v>
          </cell>
          <cell r="D1038" t="str">
            <v>กำลังศึกษา</v>
          </cell>
          <cell r="E1038" t="str">
            <v>19619</v>
          </cell>
          <cell r="F1038" t="str">
            <v>นายพิพิศพงศ์  เศียรอุ่น</v>
          </cell>
        </row>
        <row r="1039">
          <cell r="C1039" t="str">
            <v>ม.6/310</v>
          </cell>
          <cell r="D1039" t="str">
            <v>กำลังศึกษา</v>
          </cell>
          <cell r="E1039" t="str">
            <v>19629</v>
          </cell>
          <cell r="F1039" t="str">
            <v>นายอรรถชัย  ทองสวัสดิ์</v>
          </cell>
        </row>
        <row r="1040">
          <cell r="C1040" t="str">
            <v>ม.6/210</v>
          </cell>
          <cell r="D1040" t="str">
            <v>กำลังศึกษา</v>
          </cell>
          <cell r="E1040" t="str">
            <v>19593</v>
          </cell>
          <cell r="F1040" t="str">
            <v>นางสาวดวงฤทัย  แช่มขุนทด</v>
          </cell>
        </row>
        <row r="1041">
          <cell r="C1041" t="str">
            <v>ม.6/410</v>
          </cell>
          <cell r="D1041" t="str">
            <v>กำลังศึกษา</v>
          </cell>
          <cell r="E1041" t="str">
            <v>19521</v>
          </cell>
          <cell r="F1041" t="str">
            <v>นางสาววิชญาดา  มาสวัสดิ์</v>
          </cell>
        </row>
        <row r="1042">
          <cell r="C1042" t="str">
            <v>ม.6/510</v>
          </cell>
          <cell r="D1042" t="str">
            <v>กำลังศึกษา</v>
          </cell>
          <cell r="E1042" t="str">
            <v>19471</v>
          </cell>
          <cell r="F1042" t="str">
            <v>นางสาวจิรัชยา  เกษตรสุนทร</v>
          </cell>
        </row>
        <row r="1043">
          <cell r="C1043" t="str">
            <v>ม.6/110</v>
          </cell>
          <cell r="D1043" t="str">
            <v>กำลังศึกษา</v>
          </cell>
          <cell r="E1043" t="str">
            <v>19438</v>
          </cell>
          <cell r="F1043" t="str">
            <v>นางสาวณัฐณิชา  อาจทอง</v>
          </cell>
        </row>
        <row r="1044">
          <cell r="C1044" t="str">
            <v>ม.6/111</v>
          </cell>
          <cell r="D1044" t="str">
            <v>กำลังศึกษา</v>
          </cell>
          <cell r="E1044" t="str">
            <v>19439</v>
          </cell>
          <cell r="F1044" t="str">
            <v>นางสาวทัตพิชานิษฐ์  โรจชะยะ</v>
          </cell>
        </row>
        <row r="1045">
          <cell r="C1045" t="str">
            <v>ม.6/511</v>
          </cell>
          <cell r="D1045" t="str">
            <v>กำลังศึกษา</v>
          </cell>
          <cell r="E1045" t="str">
            <v>19487</v>
          </cell>
          <cell r="F1045" t="str">
            <v>นางสาวอภิสชา  เต็มยอด</v>
          </cell>
        </row>
        <row r="1046">
          <cell r="C1046" t="str">
            <v>ม.6/411</v>
          </cell>
          <cell r="D1046" t="str">
            <v>กำลังศึกษา</v>
          </cell>
          <cell r="E1046" t="str">
            <v>19555</v>
          </cell>
          <cell r="F1046" t="str">
            <v>นางสาวธนัชชา  ยอดขาว</v>
          </cell>
        </row>
        <row r="1047">
          <cell r="C1047" t="str">
            <v>ม.6/211</v>
          </cell>
          <cell r="D1047" t="str">
            <v>กำลังศึกษา</v>
          </cell>
          <cell r="E1047" t="str">
            <v>19597</v>
          </cell>
          <cell r="F1047" t="str">
            <v>นางสาวประกายมาศ  นวลนิ่ม</v>
          </cell>
        </row>
        <row r="1048">
          <cell r="C1048" t="str">
            <v>ม.6/212</v>
          </cell>
          <cell r="D1048" t="str">
            <v>กำลังศึกษา</v>
          </cell>
          <cell r="E1048" t="str">
            <v>19598</v>
          </cell>
          <cell r="F1048" t="str">
            <v>นางสาวพรชนก  มีขำ</v>
          </cell>
        </row>
        <row r="1049">
          <cell r="C1049" t="str">
            <v>ม.6/412</v>
          </cell>
          <cell r="D1049" t="str">
            <v>กำลังศึกษา</v>
          </cell>
          <cell r="E1049" t="str">
            <v>19556</v>
          </cell>
          <cell r="F1049" t="str">
            <v>นางสาวธัญลักษณ์  ด้วงนิ่ม</v>
          </cell>
        </row>
        <row r="1050">
          <cell r="C1050" t="str">
            <v>ม.6/512</v>
          </cell>
          <cell r="D1050" t="str">
            <v>กำลังศึกษา</v>
          </cell>
          <cell r="E1050" t="str">
            <v>19516</v>
          </cell>
          <cell r="F1050" t="str">
            <v>นางสาวพิลาศรักษ์  ขำจีด</v>
          </cell>
        </row>
        <row r="1051">
          <cell r="C1051" t="str">
            <v>ม.6/112</v>
          </cell>
          <cell r="D1051" t="str">
            <v>กำลังศึกษา</v>
          </cell>
          <cell r="E1051" t="str">
            <v>19443</v>
          </cell>
          <cell r="F1051" t="str">
            <v>นางสาวพิชญพร  มิตรชู</v>
          </cell>
        </row>
        <row r="1052">
          <cell r="C1052" t="str">
            <v>ม.6/312</v>
          </cell>
          <cell r="D1052" t="str">
            <v>กำลังศึกษา</v>
          </cell>
          <cell r="E1052" t="str">
            <v>20479</v>
          </cell>
          <cell r="F1052" t="str">
            <v>นายกะรัต  แนบเพ็ชร</v>
          </cell>
        </row>
        <row r="1053">
          <cell r="C1053" t="str">
            <v>ม.6/113</v>
          </cell>
          <cell r="D1053" t="str">
            <v>กำลังศึกษา</v>
          </cell>
          <cell r="E1053" t="str">
            <v>19444</v>
          </cell>
          <cell r="F1053" t="str">
            <v>นางสาวพิยดา  นวลพล</v>
          </cell>
        </row>
        <row r="1054">
          <cell r="C1054" t="str">
            <v>ม.6/513</v>
          </cell>
          <cell r="D1054" t="str">
            <v>กำลังศึกษา</v>
          </cell>
          <cell r="E1054" t="str">
            <v>19523</v>
          </cell>
          <cell r="F1054" t="str">
            <v>นางสาวสาวิกา  เรืองเล็ก</v>
          </cell>
        </row>
        <row r="1055">
          <cell r="C1055" t="str">
            <v>ม.6/413</v>
          </cell>
          <cell r="D1055" t="str">
            <v>กำลังศึกษา</v>
          </cell>
          <cell r="E1055" t="str">
            <v>19559</v>
          </cell>
          <cell r="F1055" t="str">
            <v>นางสาวภูษณิศา  ทองทวี</v>
          </cell>
        </row>
        <row r="1056">
          <cell r="C1056" t="str">
            <v>ม.6/213</v>
          </cell>
          <cell r="D1056" t="str">
            <v>กำลังศึกษา</v>
          </cell>
          <cell r="E1056" t="str">
            <v>19599</v>
          </cell>
          <cell r="F1056" t="str">
            <v>นางสาวพลอยรุ้ง  ขุนชำนาญ</v>
          </cell>
        </row>
        <row r="1057">
          <cell r="C1057" t="str">
            <v>ม.6/313</v>
          </cell>
          <cell r="D1057" t="str">
            <v>กำลังศึกษา</v>
          </cell>
          <cell r="E1057" t="str">
            <v>19467</v>
          </cell>
          <cell r="F1057" t="str">
            <v>นางสาวกนกกาญจน์  บุญน้อย</v>
          </cell>
        </row>
        <row r="1058">
          <cell r="C1058" t="str">
            <v>ม.6/314</v>
          </cell>
          <cell r="D1058" t="str">
            <v>กำลังศึกษา</v>
          </cell>
          <cell r="E1058" t="str">
            <v>19469</v>
          </cell>
          <cell r="F1058" t="str">
            <v>นางสาวเขมิสรา  นิ่มคร</v>
          </cell>
        </row>
        <row r="1059">
          <cell r="C1059" t="str">
            <v>ม.6/214</v>
          </cell>
          <cell r="D1059" t="str">
            <v>กำลังศึกษา</v>
          </cell>
          <cell r="E1059" t="str">
            <v>19604</v>
          </cell>
          <cell r="F1059" t="str">
            <v>นางสาวรัชณีย์  ไชยศรี</v>
          </cell>
        </row>
        <row r="1060">
          <cell r="C1060" t="str">
            <v>ม.6/414</v>
          </cell>
          <cell r="D1060" t="str">
            <v>กำลังศึกษา</v>
          </cell>
          <cell r="E1060" t="str">
            <v>19568</v>
          </cell>
          <cell r="F1060" t="str">
            <v>นางสาวอัญชลี  เดชพันธ์</v>
          </cell>
        </row>
        <row r="1061">
          <cell r="C1061" t="str">
            <v>ม.6/514</v>
          </cell>
          <cell r="D1061" t="str">
            <v>กำลังศึกษา</v>
          </cell>
          <cell r="E1061" t="str">
            <v>19528</v>
          </cell>
          <cell r="F1061" t="str">
            <v>นางสาววีริสรา  นาวิกมูล</v>
          </cell>
        </row>
        <row r="1062">
          <cell r="C1062" t="str">
            <v>ม.6/114</v>
          </cell>
          <cell r="D1062" t="str">
            <v>กำลังศึกษา</v>
          </cell>
          <cell r="E1062" t="str">
            <v>19446</v>
          </cell>
          <cell r="F1062" t="str">
            <v>นางสาวอัญชิษฐา  ชูหนู</v>
          </cell>
        </row>
        <row r="1063">
          <cell r="C1063" t="str">
            <v>ม.6/115</v>
          </cell>
          <cell r="D1063" t="str">
            <v>กำลังศึกษา</v>
          </cell>
          <cell r="E1063" t="str">
            <v>19479</v>
          </cell>
          <cell r="F1063" t="str">
            <v>นางสาวพรีมสิริ  โพธิฌานนนท์</v>
          </cell>
        </row>
        <row r="1064">
          <cell r="C1064" t="str">
            <v>ม.6/515</v>
          </cell>
          <cell r="D1064" t="str">
            <v>กำลังศึกษา</v>
          </cell>
          <cell r="E1064" t="str">
            <v>19550</v>
          </cell>
          <cell r="F1064" t="str">
            <v>นางสาวกนกวรรณ  เพ็งพา</v>
          </cell>
        </row>
        <row r="1065">
          <cell r="C1065" t="str">
            <v>ม.6/415</v>
          </cell>
          <cell r="D1065" t="str">
            <v>กำลังศึกษา</v>
          </cell>
          <cell r="E1065" t="str">
            <v>19600</v>
          </cell>
          <cell r="F1065" t="str">
            <v>นางสาวพาขวัญ  นุ่มดี</v>
          </cell>
        </row>
        <row r="1066">
          <cell r="C1066" t="str">
            <v>ม.6/215</v>
          </cell>
          <cell r="D1066" t="str">
            <v>กำลังศึกษา</v>
          </cell>
          <cell r="E1066" t="str">
            <v>19606</v>
          </cell>
          <cell r="F1066" t="str">
            <v>นางสาววิมลพันธ์  นวลจำรัส</v>
          </cell>
        </row>
        <row r="1067">
          <cell r="C1067" t="str">
            <v>ม.6/315</v>
          </cell>
          <cell r="D1067" t="str">
            <v>กำลังศึกษา</v>
          </cell>
          <cell r="E1067" t="str">
            <v>19473</v>
          </cell>
          <cell r="F1067" t="str">
            <v>นางสาวชุติกาญจน์  ทองสวัสดิ์</v>
          </cell>
        </row>
        <row r="1068">
          <cell r="C1068" t="str">
            <v>ม.6/316</v>
          </cell>
          <cell r="D1068" t="str">
            <v>กำลังศึกษา</v>
          </cell>
          <cell r="E1068" t="str">
            <v>19477</v>
          </cell>
          <cell r="F1068" t="str">
            <v>นางสาวนุชรีย์  คงแก้ว</v>
          </cell>
        </row>
        <row r="1069">
          <cell r="C1069" t="str">
            <v>ม.6/416</v>
          </cell>
          <cell r="D1069" t="str">
            <v>กำลังศึกษา</v>
          </cell>
          <cell r="E1069" t="str">
            <v>19633</v>
          </cell>
          <cell r="F1069" t="str">
            <v>นางสาวชลธิชา  ชนะชัย</v>
          </cell>
        </row>
        <row r="1070">
          <cell r="C1070" t="str">
            <v>ม.6/116</v>
          </cell>
          <cell r="D1070" t="str">
            <v>กำลังศึกษา</v>
          </cell>
          <cell r="E1070" t="str">
            <v>19590</v>
          </cell>
          <cell r="F1070" t="str">
            <v>นางสาวชนันพร  วิเชียร</v>
          </cell>
        </row>
        <row r="1071">
          <cell r="C1071" t="str">
            <v>ม.6/216</v>
          </cell>
          <cell r="D1071" t="str">
            <v>กำลังศึกษา</v>
          </cell>
          <cell r="E1071" t="str">
            <v>20470</v>
          </cell>
          <cell r="F1071" t="str">
            <v>นางสาวจิราธร  จากเทียม</v>
          </cell>
        </row>
        <row r="1072">
          <cell r="C1072" t="str">
            <v>ม.6/516</v>
          </cell>
          <cell r="D1072" t="str">
            <v>กำลังศึกษา</v>
          </cell>
          <cell r="E1072" t="str">
            <v>19557</v>
          </cell>
          <cell r="F1072" t="str">
            <v>นางสาวปภาวรินทร์  คงวังลำ</v>
          </cell>
        </row>
        <row r="1073">
          <cell r="C1073" t="e">
            <v>#REF!</v>
          </cell>
          <cell r="D1073" t="e">
            <v>#REF!</v>
          </cell>
          <cell r="E1073" t="e">
            <v>#REF!</v>
          </cell>
          <cell r="F1073" t="e">
            <v>#REF!</v>
          </cell>
        </row>
        <row r="1074">
          <cell r="C1074" t="e">
            <v>#REF!</v>
          </cell>
          <cell r="D1074" t="e">
            <v>#REF!</v>
          </cell>
          <cell r="E1074" t="e">
            <v>#REF!</v>
          </cell>
          <cell r="F1074" t="e">
            <v>#REF!</v>
          </cell>
        </row>
        <row r="1075">
          <cell r="C1075" t="e">
            <v>#REF!</v>
          </cell>
          <cell r="D1075" t="e">
            <v>#REF!</v>
          </cell>
          <cell r="E1075" t="e">
            <v>#REF!</v>
          </cell>
          <cell r="F1075" t="e">
            <v>#REF!</v>
          </cell>
        </row>
        <row r="1076">
          <cell r="C1076" t="e">
            <v>#REF!</v>
          </cell>
          <cell r="D1076" t="e">
            <v>#REF!</v>
          </cell>
          <cell r="E1076" t="e">
            <v>#REF!</v>
          </cell>
          <cell r="F1076" t="e">
            <v>#REF!</v>
          </cell>
        </row>
        <row r="1077">
          <cell r="C1077" t="e">
            <v>#REF!</v>
          </cell>
          <cell r="D1077" t="e">
            <v>#REF!</v>
          </cell>
          <cell r="E1077" t="e">
            <v>#REF!</v>
          </cell>
          <cell r="F1077" t="e">
            <v>#REF!</v>
          </cell>
        </row>
        <row r="1078">
          <cell r="C1078" t="e">
            <v>#REF!</v>
          </cell>
          <cell r="D1078" t="e">
            <v>#REF!</v>
          </cell>
          <cell r="E1078" t="e">
            <v>#REF!</v>
          </cell>
          <cell r="F1078" t="e">
            <v>#REF!</v>
          </cell>
        </row>
        <row r="1079">
          <cell r="C1079" t="e">
            <v>#REF!</v>
          </cell>
          <cell r="D1079" t="e">
            <v>#REF!</v>
          </cell>
          <cell r="E1079" t="e">
            <v>#REF!</v>
          </cell>
          <cell r="F1079" t="e">
            <v>#REF!</v>
          </cell>
        </row>
        <row r="1080">
          <cell r="C1080" t="e">
            <v>#REF!</v>
          </cell>
          <cell r="D1080" t="e">
            <v>#REF!</v>
          </cell>
          <cell r="E1080" t="e">
            <v>#REF!</v>
          </cell>
          <cell r="F1080" t="e">
            <v>#REF!</v>
          </cell>
        </row>
        <row r="1081">
          <cell r="C1081" t="e">
            <v>#REF!</v>
          </cell>
          <cell r="D1081" t="e">
            <v>#REF!</v>
          </cell>
          <cell r="E1081" t="e">
            <v>#REF!</v>
          </cell>
          <cell r="F1081" t="e">
            <v>#REF!</v>
          </cell>
        </row>
        <row r="1082">
          <cell r="C1082" t="e">
            <v>#REF!</v>
          </cell>
          <cell r="D1082" t="e">
            <v>#REF!</v>
          </cell>
          <cell r="E1082" t="e">
            <v>#REF!</v>
          </cell>
          <cell r="F1082" t="e">
            <v>#REF!</v>
          </cell>
        </row>
        <row r="1083">
          <cell r="C1083" t="e">
            <v>#REF!</v>
          </cell>
          <cell r="D1083" t="e">
            <v>#REF!</v>
          </cell>
          <cell r="E1083" t="e">
            <v>#REF!</v>
          </cell>
          <cell r="F1083" t="e">
            <v>#REF!</v>
          </cell>
        </row>
        <row r="1084">
          <cell r="C1084" t="e">
            <v>#REF!</v>
          </cell>
          <cell r="D1084" t="e">
            <v>#REF!</v>
          </cell>
          <cell r="E1084" t="e">
            <v>#REF!</v>
          </cell>
          <cell r="F1084" t="e">
            <v>#REF!</v>
          </cell>
        </row>
        <row r="1085">
          <cell r="C1085" t="str">
            <v>ม.6/517</v>
          </cell>
          <cell r="D1085" t="str">
            <v>กำลังศึกษา</v>
          </cell>
          <cell r="E1085" t="str">
            <v>19564</v>
          </cell>
          <cell r="F1085" t="str">
            <v>นางสาวศุกันยา  งามดี</v>
          </cell>
        </row>
        <row r="1086">
          <cell r="C1086" t="str">
            <v>ม.6/217</v>
          </cell>
          <cell r="D1086" t="str">
            <v>กำลังศึกษา</v>
          </cell>
          <cell r="E1086" t="str">
            <v>20472</v>
          </cell>
          <cell r="F1086" t="str">
            <v>นางสาวกรรณิการ์  รัตนะรังษี</v>
          </cell>
        </row>
        <row r="1087">
          <cell r="C1087" t="str">
            <v>ม.6/117</v>
          </cell>
          <cell r="D1087" t="str">
            <v>กำลังศึกษา</v>
          </cell>
          <cell r="E1087" t="str">
            <v>19592</v>
          </cell>
          <cell r="F1087" t="str">
            <v>นางสาวณัฐติกานต์  เมืองแก้ว</v>
          </cell>
        </row>
        <row r="1088">
          <cell r="C1088" t="str">
            <v>ม.6/417</v>
          </cell>
          <cell r="D1088" t="str">
            <v>กำลังศึกษา</v>
          </cell>
          <cell r="E1088" t="str">
            <v>19634</v>
          </cell>
          <cell r="F1088" t="str">
            <v>นางสาวณัชชนม์  ชูเลื่อน</v>
          </cell>
        </row>
        <row r="1089">
          <cell r="C1089" t="str">
            <v>ม.6/317</v>
          </cell>
          <cell r="D1089" t="str">
            <v>กำลังศึกษา</v>
          </cell>
          <cell r="E1089" t="str">
            <v>19482</v>
          </cell>
          <cell r="F1089" t="str">
            <v>นางสาวรัชดาภรณ์  ตำปาน</v>
          </cell>
        </row>
        <row r="1090">
          <cell r="C1090" t="str">
            <v>ม.6/318</v>
          </cell>
          <cell r="D1090" t="str">
            <v>กำลังศึกษา</v>
          </cell>
          <cell r="E1090" t="str">
            <v>19484</v>
          </cell>
          <cell r="F1090" t="str">
            <v>นางสาววลัญช์อร  ศรีสุวรรณธนู</v>
          </cell>
        </row>
        <row r="1091">
          <cell r="C1091" t="str">
            <v>ม.6/418</v>
          </cell>
          <cell r="D1091" t="str">
            <v>กำลังศึกษา</v>
          </cell>
          <cell r="E1091" t="str">
            <v>19646</v>
          </cell>
          <cell r="F1091" t="str">
            <v>นางสาวมุธิตา  เปียคง</v>
          </cell>
        </row>
        <row r="1092">
          <cell r="C1092" t="str">
            <v>ม.6/118</v>
          </cell>
          <cell r="D1092" t="str">
            <v>กำลังศึกษา</v>
          </cell>
          <cell r="E1092" t="str">
            <v>19607</v>
          </cell>
          <cell r="F1092" t="str">
            <v>นางสาวศรสวรรค์  ทองสวัสดิ์</v>
          </cell>
        </row>
        <row r="1093">
          <cell r="C1093" t="str">
            <v>ม.6/218</v>
          </cell>
          <cell r="D1093" t="str">
            <v>กำลังศึกษา</v>
          </cell>
          <cell r="E1093" t="str">
            <v>20473</v>
          </cell>
          <cell r="F1093" t="str">
            <v>นางสาวกานติมา  ว่องกิจ</v>
          </cell>
        </row>
        <row r="1094">
          <cell r="C1094" t="str">
            <v>ม.6/518</v>
          </cell>
          <cell r="D1094" t="str">
            <v>กำลังศึกษา</v>
          </cell>
          <cell r="E1094" t="str">
            <v>19603</v>
          </cell>
          <cell r="F1094" t="str">
            <v>นางสาวภัคจิรา  จันทร์หลี</v>
          </cell>
        </row>
        <row r="1095">
          <cell r="C1095" t="str">
            <v>ม.6/519</v>
          </cell>
          <cell r="D1095" t="str">
            <v>กำลังศึกษา</v>
          </cell>
          <cell r="E1095" t="str">
            <v>19611</v>
          </cell>
          <cell r="F1095" t="str">
            <v>นางสาวเสาวณีย์  ปิดเมือง</v>
          </cell>
        </row>
        <row r="1096">
          <cell r="C1096" t="str">
            <v>ม.6/219</v>
          </cell>
          <cell r="D1096" t="str">
            <v>กำลังศึกษา</v>
          </cell>
          <cell r="E1096" t="str">
            <v>20475</v>
          </cell>
          <cell r="F1096" t="str">
            <v>นางสาวจิราภรณ์  เงินเต็มเปี่ยม</v>
          </cell>
        </row>
        <row r="1097">
          <cell r="C1097" t="str">
            <v>ม.6/119</v>
          </cell>
          <cell r="D1097" t="str">
            <v>กำลังศึกษา</v>
          </cell>
          <cell r="E1097" t="str">
            <v>19608</v>
          </cell>
          <cell r="F1097" t="str">
            <v>นางสาวศรุดา  เปล่งแสงสว่างกุล</v>
          </cell>
        </row>
        <row r="1098">
          <cell r="C1098" t="str">
            <v>ม.6/319</v>
          </cell>
          <cell r="D1098" t="str">
            <v>กำลังศึกษา</v>
          </cell>
          <cell r="E1098" t="str">
            <v>19485</v>
          </cell>
          <cell r="F1098" t="str">
            <v>นางสาวษาธิยา  ณ พัทลุง</v>
          </cell>
        </row>
        <row r="1099">
          <cell r="C1099" t="str">
            <v>ม.6/419</v>
          </cell>
          <cell r="D1099" t="str">
            <v>กำลังศึกษา</v>
          </cell>
          <cell r="E1099" t="str">
            <v>20198</v>
          </cell>
          <cell r="F1099" t="str">
            <v>นางสาวภัทรวดี  คุณลอย</v>
          </cell>
        </row>
        <row r="1100">
          <cell r="C1100" t="str">
            <v>ม.6/320</v>
          </cell>
          <cell r="D1100" t="str">
            <v>กำลังศึกษา</v>
          </cell>
          <cell r="E1100" t="str">
            <v>19508</v>
          </cell>
          <cell r="F1100" t="str">
            <v>นางสาวกัญญารัตน์  ทองบริบูรณ์</v>
          </cell>
        </row>
        <row r="1101">
          <cell r="C1101" t="str">
            <v>ม.6/120</v>
          </cell>
          <cell r="D1101" t="str">
            <v>กำลังศึกษา</v>
          </cell>
          <cell r="E1101" t="str">
            <v>19610</v>
          </cell>
          <cell r="F1101" t="str">
            <v>นางสาวสุพิชญา  พนมรักษ์</v>
          </cell>
        </row>
        <row r="1102">
          <cell r="C1102" t="str">
            <v>ม.6/220</v>
          </cell>
          <cell r="D1102" t="str">
            <v>กำลังศึกษา</v>
          </cell>
          <cell r="E1102" t="str">
            <v>20476</v>
          </cell>
          <cell r="F1102" t="str">
            <v>นางสาวปริญดา  จันโท</v>
          </cell>
        </row>
        <row r="1103">
          <cell r="C1103" t="str">
            <v>ม.6/420</v>
          </cell>
          <cell r="D1103" t="str">
            <v>กำลังศึกษา</v>
          </cell>
          <cell r="E1103" t="str">
            <v>20200</v>
          </cell>
          <cell r="F1103" t="str">
            <v>นางสาวณัฐินี  เกลี้ยงนิล</v>
          </cell>
        </row>
        <row r="1104">
          <cell r="C1104" t="str">
            <v>ม.6/520</v>
          </cell>
          <cell r="D1104" t="str">
            <v>กำลังศึกษา</v>
          </cell>
          <cell r="E1104" t="str">
            <v>19671</v>
          </cell>
          <cell r="F1104" t="str">
            <v>นางสาวจิรนันท์  สีขาว</v>
          </cell>
        </row>
        <row r="1105">
          <cell r="C1105" t="str">
            <v>ม.6/521</v>
          </cell>
          <cell r="D1105" t="str">
            <v>กำลังศึกษา</v>
          </cell>
          <cell r="E1105" t="str">
            <v>19679</v>
          </cell>
          <cell r="F1105" t="str">
            <v>นางสาววรรณิภา  สุวรรณศรี</v>
          </cell>
        </row>
        <row r="1106">
          <cell r="C1106" t="str">
            <v>ม.6/221</v>
          </cell>
          <cell r="D1106" t="str">
            <v>กำลังศึกษา</v>
          </cell>
          <cell r="E1106" t="str">
            <v>20477</v>
          </cell>
          <cell r="F1106" t="str">
            <v>นางสาวสุกฤษติญา  เอียดรอด</v>
          </cell>
        </row>
        <row r="1107">
          <cell r="C1107" t="str">
            <v>ม.6/421</v>
          </cell>
          <cell r="D1107" t="str">
            <v>กำลังศึกษา</v>
          </cell>
          <cell r="E1107" t="str">
            <v>20483</v>
          </cell>
          <cell r="F1107" t="str">
            <v>นางสาวกรวลัย  ท้าวซุ้น</v>
          </cell>
        </row>
        <row r="1108">
          <cell r="C1108" t="str">
            <v>ม.6/321</v>
          </cell>
          <cell r="D1108" t="str">
            <v>กำลังศึกษา</v>
          </cell>
          <cell r="E1108" t="str">
            <v>19511</v>
          </cell>
          <cell r="F1108" t="str">
            <v>นางสาวจุฬาลักษณ์  บัวตูม</v>
          </cell>
        </row>
        <row r="1109">
          <cell r="C1109" t="str">
            <v>ม.6/121</v>
          </cell>
          <cell r="D1109" t="str">
            <v>กำลังศึกษา</v>
          </cell>
          <cell r="E1109" t="str">
            <v>19631</v>
          </cell>
          <cell r="F1109" t="str">
            <v>นางสาวกุสุมาภรณ์  ยอดเกลี้ยง</v>
          </cell>
        </row>
        <row r="1110">
          <cell r="C1110" t="str">
            <v>ม.6/122</v>
          </cell>
          <cell r="D1110" t="str">
            <v>กำลังศึกษา</v>
          </cell>
          <cell r="E1110" t="str">
            <v>19632</v>
          </cell>
          <cell r="F1110" t="str">
            <v>นางสาวชนาภา  คงด้วง</v>
          </cell>
        </row>
        <row r="1111">
          <cell r="C1111" t="str">
            <v>ม.6/322</v>
          </cell>
          <cell r="D1111" t="str">
            <v>กำลังศึกษา</v>
          </cell>
          <cell r="E1111" t="str">
            <v>19512</v>
          </cell>
          <cell r="F1111" t="str">
            <v>นางสาวญาฐิณี  ฤทธิสุนทร</v>
          </cell>
        </row>
        <row r="1112">
          <cell r="C1112" t="str">
            <v>ม.6/422</v>
          </cell>
          <cell r="D1112" t="str">
            <v>กำลังศึกษา</v>
          </cell>
          <cell r="E1112" t="str">
            <v>20485</v>
          </cell>
          <cell r="F1112" t="str">
            <v>นางสาวสิริภาพรรณ  วัชระเฉลิม</v>
          </cell>
        </row>
        <row r="1113">
          <cell r="C1113" t="str">
            <v>ม.6/222</v>
          </cell>
          <cell r="D1113" t="str">
            <v>กำลังศึกษา</v>
          </cell>
          <cell r="E1113" t="str">
            <v>20478</v>
          </cell>
          <cell r="F1113" t="str">
            <v>นางสาวสุธิมา  ประทักษากุล</v>
          </cell>
        </row>
        <row r="1114">
          <cell r="C1114" t="str">
            <v>ม.6/522</v>
          </cell>
          <cell r="D1114" t="str">
            <v>กำลังศึกษา</v>
          </cell>
          <cell r="E1114" t="str">
            <v>19680</v>
          </cell>
          <cell r="F1114" t="str">
            <v>นางสาวศุภานัน  ขุนกำแหง</v>
          </cell>
        </row>
        <row r="1115">
          <cell r="C1115" t="str">
            <v>ม.6/423</v>
          </cell>
          <cell r="D1115" t="str">
            <v>กำลังศึกษา</v>
          </cell>
          <cell r="E1115" t="str">
            <v>20486</v>
          </cell>
          <cell r="F1115" t="str">
            <v>นางสาวสิริยากร  อรุณาทิตย์</v>
          </cell>
        </row>
        <row r="1116">
          <cell r="C1116" t="str">
            <v>ม.6/323</v>
          </cell>
          <cell r="D1116" t="str">
            <v>กำลังศึกษา</v>
          </cell>
          <cell r="E1116" t="str">
            <v>19513</v>
          </cell>
          <cell r="F1116" t="str">
            <v>นางสาวเบญญาภา  เหลือเทา</v>
          </cell>
        </row>
        <row r="1117">
          <cell r="C1117" t="str">
            <v>ม.6/123</v>
          </cell>
          <cell r="D1117" t="str">
            <v>กำลังศึกษา</v>
          </cell>
          <cell r="E1117" t="str">
            <v>19635</v>
          </cell>
          <cell r="F1117" t="str">
            <v>นางสาวดลนภา  โมราสิก</v>
          </cell>
        </row>
        <row r="1118">
          <cell r="C1118" t="str">
            <v>ม.6/124</v>
          </cell>
          <cell r="D1118" t="str">
            <v>กำลังศึกษา</v>
          </cell>
          <cell r="E1118" t="str">
            <v>19637</v>
          </cell>
          <cell r="F1118" t="str">
            <v>นางสาวธมลวรรณ  สุขรัตน์</v>
          </cell>
        </row>
        <row r="1119">
          <cell r="C1119" t="str">
            <v>ม.6/324</v>
          </cell>
          <cell r="D1119" t="str">
            <v>กำลังศึกษา</v>
          </cell>
          <cell r="E1119" t="str">
            <v>19517</v>
          </cell>
          <cell r="F1119" t="str">
            <v>นางสาวมาริษา  หนูหมอก</v>
          </cell>
        </row>
        <row r="1120">
          <cell r="C1120" t="str">
            <v>ม.6/325</v>
          </cell>
          <cell r="D1120" t="str">
            <v>กำลังศึกษา</v>
          </cell>
          <cell r="E1120" t="str">
            <v>19519</v>
          </cell>
          <cell r="F1120" t="str">
            <v>นางสาววรรณกานต์  บุญโยม</v>
          </cell>
        </row>
        <row r="1121">
          <cell r="C1121" t="str">
            <v>ม.6/125</v>
          </cell>
          <cell r="D1121" t="str">
            <v>กำลังศึกษา</v>
          </cell>
          <cell r="E1121" t="str">
            <v>19639</v>
          </cell>
          <cell r="F1121" t="str">
            <v>นางสาวธัญวรัตม์  กาเยาว์</v>
          </cell>
        </row>
        <row r="1122">
          <cell r="C1122" t="str">
            <v>ม.6/126</v>
          </cell>
          <cell r="D1122" t="str">
            <v>กำลังศึกษา</v>
          </cell>
          <cell r="E1122" t="str">
            <v>19641</v>
          </cell>
          <cell r="F1122" t="str">
            <v>นางสาวนวรัตน์  นิลมาก</v>
          </cell>
        </row>
        <row r="1123">
          <cell r="C1123" t="str">
            <v>ม.6/326</v>
          </cell>
          <cell r="D1123" t="str">
            <v>กำลังศึกษา</v>
          </cell>
          <cell r="E1123" t="str">
            <v>19525</v>
          </cell>
          <cell r="F1123" t="str">
            <v>นางสาวอนัญญา  นวลศรี</v>
          </cell>
        </row>
        <row r="1124">
          <cell r="C1124" t="str">
            <v>ม.6/327</v>
          </cell>
          <cell r="D1124" t="str">
            <v>กำลังศึกษา</v>
          </cell>
          <cell r="E1124" t="str">
            <v>19526</v>
          </cell>
          <cell r="F1124" t="str">
            <v>นางสาวอภิญญา  พุ่มพูล</v>
          </cell>
        </row>
        <row r="1125">
          <cell r="C1125" t="str">
            <v>ม.6/127</v>
          </cell>
          <cell r="D1125" t="str">
            <v>กำลังศึกษา</v>
          </cell>
          <cell r="E1125" t="str">
            <v>19648</v>
          </cell>
          <cell r="F1125" t="str">
            <v>นางสาววริษฐา  พรหมสุข</v>
          </cell>
        </row>
        <row r="1126">
          <cell r="C1126" t="str">
            <v>ม.6/128</v>
          </cell>
          <cell r="D1126" t="str">
            <v>กำลังศึกษา</v>
          </cell>
          <cell r="E1126" t="str">
            <v>19650</v>
          </cell>
          <cell r="F1126" t="str">
            <v>นางสาววิภาวดี  นรสิงห์</v>
          </cell>
        </row>
        <row r="1127">
          <cell r="C1127" t="str">
            <v>ม.6/328</v>
          </cell>
          <cell r="D1127" t="str">
            <v>กำลังศึกษา</v>
          </cell>
          <cell r="E1127" t="str">
            <v>19527</v>
          </cell>
          <cell r="F1127" t="str">
            <v>นางสาวอริศรา  ส่องแสง</v>
          </cell>
        </row>
        <row r="1128">
          <cell r="C1128" t="str">
            <v>ม.6/329</v>
          </cell>
          <cell r="D1128" t="str">
            <v>กำลังศึกษา</v>
          </cell>
          <cell r="E1128" t="str">
            <v>19551</v>
          </cell>
          <cell r="F1128" t="str">
            <v>นางสาวชนัญธิดา  ชูภักดี</v>
          </cell>
        </row>
        <row r="1129">
          <cell r="C1129" t="str">
            <v>ม.6/129</v>
          </cell>
          <cell r="D1129" t="str">
            <v>กำลังศึกษา</v>
          </cell>
          <cell r="E1129" t="str">
            <v>19652</v>
          </cell>
          <cell r="F1129" t="str">
            <v>นางสาวสุตาภัทร  ทองสม</v>
          </cell>
        </row>
        <row r="1130">
          <cell r="C1130" t="str">
            <v>ม.6/130</v>
          </cell>
          <cell r="D1130" t="str">
            <v>กำลังศึกษา</v>
          </cell>
          <cell r="E1130" t="str">
            <v>19653</v>
          </cell>
          <cell r="F1130" t="str">
            <v>นางสาวสุวิชาดา  แซ่ฮ๋ง</v>
          </cell>
        </row>
        <row r="1131">
          <cell r="C1131" t="str">
            <v>ม.6/330</v>
          </cell>
          <cell r="D1131" t="str">
            <v>กำลังศึกษา</v>
          </cell>
          <cell r="E1131" t="str">
            <v>19563</v>
          </cell>
          <cell r="F1131" t="str">
            <v>นางสาววรินธร  พรหมแก้ว</v>
          </cell>
        </row>
        <row r="1132">
          <cell r="C1132" t="str">
            <v>ม.6/331</v>
          </cell>
          <cell r="D1132" t="str">
            <v>กำลังศึกษา</v>
          </cell>
          <cell r="E1132" t="str">
            <v>19595</v>
          </cell>
          <cell r="F1132" t="str">
            <v>นางสาวนภาพร  ปุรินทราภิบาล</v>
          </cell>
        </row>
        <row r="1133">
          <cell r="C1133" t="str">
            <v>ม.6/131</v>
          </cell>
          <cell r="D1133" t="str">
            <v>กำลังศึกษา</v>
          </cell>
          <cell r="E1133" t="str">
            <v>19957</v>
          </cell>
          <cell r="F1133" t="str">
            <v>นางสาวกัญญาพัชร  สุวรรณเทียบ</v>
          </cell>
        </row>
        <row r="1134">
          <cell r="C1134" t="str">
            <v>ม.6/332</v>
          </cell>
          <cell r="D1134" t="str">
            <v>กำลังศึกษา</v>
          </cell>
          <cell r="E1134" t="str">
            <v>19602</v>
          </cell>
          <cell r="F1134" t="str">
            <v>นางสาวภคพร  ขุนยัง</v>
          </cell>
        </row>
        <row r="1135">
          <cell r="C1135" t="str">
            <v>ม.6/333</v>
          </cell>
          <cell r="D1135" t="str">
            <v>กำลังศึกษา</v>
          </cell>
          <cell r="E1135" t="str">
            <v>19609</v>
          </cell>
          <cell r="F1135" t="str">
            <v>นางสาวสุชาดา  มากศรี</v>
          </cell>
        </row>
        <row r="1136">
          <cell r="C1136" t="str">
            <v>ม.6/334</v>
          </cell>
          <cell r="D1136" t="str">
            <v>กำลังศึกษา</v>
          </cell>
          <cell r="E1136" t="str">
            <v>19630</v>
          </cell>
          <cell r="F1136" t="str">
            <v>นางสาวกัณฐิการ์  ขวัญแก้ว</v>
          </cell>
        </row>
        <row r="1137">
          <cell r="C1137" t="str">
            <v>ม.6/335</v>
          </cell>
          <cell r="D1137" t="str">
            <v>กำลังศึกษา</v>
          </cell>
          <cell r="E1137" t="str">
            <v>19638</v>
          </cell>
          <cell r="F1137" t="str">
            <v>นางสาวธัญวรรณ  ชูจันทร์</v>
          </cell>
        </row>
        <row r="1138">
          <cell r="C1138" t="str">
            <v>ม.6/336</v>
          </cell>
          <cell r="D1138" t="str">
            <v>กำลังศึกษา</v>
          </cell>
          <cell r="E1138" t="str">
            <v>20480</v>
          </cell>
          <cell r="F1138" t="str">
            <v>นางสาวชนิกานต์  ทองอ่อน</v>
          </cell>
        </row>
        <row r="1139">
          <cell r="C1139" t="str">
            <v>/0</v>
          </cell>
          <cell r="D1139">
            <v>0</v>
          </cell>
          <cell r="E1139">
            <v>0</v>
          </cell>
          <cell r="F1139" t="str">
            <v xml:space="preserve">  </v>
          </cell>
        </row>
        <row r="1140">
          <cell r="C1140" t="str">
            <v>/0</v>
          </cell>
          <cell r="D1140">
            <v>0</v>
          </cell>
          <cell r="E1140">
            <v>0</v>
          </cell>
          <cell r="F1140" t="str">
            <v xml:space="preserve">  </v>
          </cell>
        </row>
        <row r="1141">
          <cell r="C1141" t="str">
            <v>/0</v>
          </cell>
          <cell r="D1141">
            <v>0</v>
          </cell>
          <cell r="E1141">
            <v>0</v>
          </cell>
          <cell r="F1141" t="str">
            <v xml:space="preserve">  </v>
          </cell>
        </row>
        <row r="1142">
          <cell r="C1142" t="str">
            <v>/0</v>
          </cell>
          <cell r="D1142">
            <v>0</v>
          </cell>
          <cell r="E1142">
            <v>0</v>
          </cell>
          <cell r="F1142" t="str">
            <v xml:space="preserve">  </v>
          </cell>
        </row>
        <row r="1143">
          <cell r="C1143" t="str">
            <v>/0</v>
          </cell>
          <cell r="D1143">
            <v>0</v>
          </cell>
          <cell r="E1143">
            <v>0</v>
          </cell>
          <cell r="F1143" t="str">
            <v xml:space="preserve">  </v>
          </cell>
        </row>
        <row r="1144">
          <cell r="C1144" t="str">
            <v>/0</v>
          </cell>
          <cell r="D1144">
            <v>0</v>
          </cell>
          <cell r="E1144">
            <v>0</v>
          </cell>
          <cell r="F1144" t="str">
            <v xml:space="preserve">  </v>
          </cell>
        </row>
        <row r="1145">
          <cell r="C1145" t="str">
            <v>/0</v>
          </cell>
          <cell r="D1145">
            <v>0</v>
          </cell>
          <cell r="E1145">
            <v>0</v>
          </cell>
          <cell r="F1145" t="str">
            <v xml:space="preserve">  </v>
          </cell>
        </row>
        <row r="1146">
          <cell r="C1146" t="str">
            <v>/0</v>
          </cell>
          <cell r="D1146">
            <v>0</v>
          </cell>
          <cell r="E1146">
            <v>0</v>
          </cell>
          <cell r="F1146" t="str">
            <v xml:space="preserve">  </v>
          </cell>
        </row>
        <row r="1147">
          <cell r="C1147" t="str">
            <v>/0</v>
          </cell>
          <cell r="D1147">
            <v>0</v>
          </cell>
          <cell r="E1147">
            <v>0</v>
          </cell>
          <cell r="F1147" t="str">
            <v xml:space="preserve">  </v>
          </cell>
        </row>
        <row r="1148">
          <cell r="C1148" t="str">
            <v>/0</v>
          </cell>
          <cell r="D1148">
            <v>0</v>
          </cell>
          <cell r="E1148">
            <v>0</v>
          </cell>
          <cell r="F1148" t="str">
            <v xml:space="preserve">  </v>
          </cell>
        </row>
        <row r="1149">
          <cell r="C1149" t="str">
            <v>/0</v>
          </cell>
          <cell r="D1149">
            <v>0</v>
          </cell>
          <cell r="E1149">
            <v>0</v>
          </cell>
          <cell r="F1149" t="str">
            <v xml:space="preserve">  </v>
          </cell>
        </row>
        <row r="1150">
          <cell r="C1150" t="str">
            <v>/0</v>
          </cell>
          <cell r="D1150">
            <v>0</v>
          </cell>
          <cell r="E1150">
            <v>0</v>
          </cell>
          <cell r="F1150" t="str">
            <v xml:space="preserve">  </v>
          </cell>
        </row>
        <row r="1151">
          <cell r="C1151" t="str">
            <v>/0</v>
          </cell>
          <cell r="D1151">
            <v>0</v>
          </cell>
          <cell r="E1151">
            <v>0</v>
          </cell>
          <cell r="F1151" t="str">
            <v xml:space="preserve">  </v>
          </cell>
        </row>
        <row r="1152">
          <cell r="C1152" t="str">
            <v>/0</v>
          </cell>
          <cell r="D1152">
            <v>0</v>
          </cell>
          <cell r="E1152">
            <v>0</v>
          </cell>
          <cell r="F1152" t="str">
            <v xml:space="preserve">  </v>
          </cell>
        </row>
        <row r="1153">
          <cell r="C1153" t="str">
            <v>/0</v>
          </cell>
          <cell r="D1153">
            <v>0</v>
          </cell>
          <cell r="E1153">
            <v>0</v>
          </cell>
          <cell r="F1153" t="str">
            <v xml:space="preserve">  </v>
          </cell>
        </row>
        <row r="1154">
          <cell r="C1154" t="str">
            <v>/0</v>
          </cell>
          <cell r="D1154">
            <v>0</v>
          </cell>
          <cell r="E1154">
            <v>0</v>
          </cell>
          <cell r="F1154" t="str">
            <v xml:space="preserve">  </v>
          </cell>
        </row>
        <row r="1155">
          <cell r="C1155" t="str">
            <v>/0</v>
          </cell>
          <cell r="D1155">
            <v>0</v>
          </cell>
          <cell r="E1155">
            <v>0</v>
          </cell>
          <cell r="F1155" t="str">
            <v xml:space="preserve">  </v>
          </cell>
        </row>
        <row r="1156">
          <cell r="C1156" t="str">
            <v>/0</v>
          </cell>
          <cell r="D1156">
            <v>0</v>
          </cell>
          <cell r="E1156">
            <v>0</v>
          </cell>
          <cell r="F1156" t="str">
            <v xml:space="preserve">  </v>
          </cell>
        </row>
        <row r="1157">
          <cell r="C1157" t="str">
            <v>/0</v>
          </cell>
          <cell r="D1157">
            <v>0</v>
          </cell>
          <cell r="E1157">
            <v>0</v>
          </cell>
          <cell r="F1157" t="str">
            <v xml:space="preserve">  </v>
          </cell>
        </row>
        <row r="1158">
          <cell r="C1158" t="str">
            <v>/0</v>
          </cell>
          <cell r="D1158">
            <v>0</v>
          </cell>
          <cell r="E1158">
            <v>0</v>
          </cell>
          <cell r="F1158" t="str">
            <v xml:space="preserve">  </v>
          </cell>
        </row>
        <row r="1159">
          <cell r="C1159" t="str">
            <v>/0</v>
          </cell>
          <cell r="D1159">
            <v>0</v>
          </cell>
          <cell r="E1159">
            <v>0</v>
          </cell>
          <cell r="F1159" t="str">
            <v xml:space="preserve">  </v>
          </cell>
        </row>
        <row r="1160">
          <cell r="C1160" t="str">
            <v>/0</v>
          </cell>
          <cell r="D1160">
            <v>0</v>
          </cell>
          <cell r="E1160">
            <v>0</v>
          </cell>
          <cell r="F1160" t="str">
            <v xml:space="preserve">  </v>
          </cell>
        </row>
        <row r="1161">
          <cell r="C1161" t="str">
            <v>/0</v>
          </cell>
          <cell r="D1161">
            <v>0</v>
          </cell>
          <cell r="E1161">
            <v>0</v>
          </cell>
          <cell r="F1161" t="str">
            <v xml:space="preserve">  </v>
          </cell>
        </row>
        <row r="1162">
          <cell r="C1162" t="str">
            <v>/0</v>
          </cell>
          <cell r="D1162">
            <v>0</v>
          </cell>
          <cell r="E1162">
            <v>0</v>
          </cell>
          <cell r="F1162" t="str">
            <v xml:space="preserve">  </v>
          </cell>
        </row>
        <row r="1163">
          <cell r="C1163" t="str">
            <v>/0</v>
          </cell>
          <cell r="D1163">
            <v>0</v>
          </cell>
          <cell r="E1163">
            <v>0</v>
          </cell>
          <cell r="F1163" t="str">
            <v xml:space="preserve">  </v>
          </cell>
        </row>
        <row r="1164">
          <cell r="C1164" t="str">
            <v>/0</v>
          </cell>
          <cell r="D1164">
            <v>0</v>
          </cell>
          <cell r="E1164">
            <v>0</v>
          </cell>
          <cell r="F1164" t="str">
            <v xml:space="preserve">  </v>
          </cell>
        </row>
        <row r="1165">
          <cell r="C1165" t="str">
            <v>/0</v>
          </cell>
          <cell r="D1165">
            <v>0</v>
          </cell>
          <cell r="E1165">
            <v>0</v>
          </cell>
          <cell r="F1165" t="str">
            <v xml:space="preserve">  </v>
          </cell>
        </row>
        <row r="1166">
          <cell r="C1166" t="str">
            <v>/0</v>
          </cell>
          <cell r="D1166">
            <v>0</v>
          </cell>
          <cell r="E1166">
            <v>0</v>
          </cell>
          <cell r="F1166" t="str">
            <v xml:space="preserve">  </v>
          </cell>
        </row>
        <row r="1167">
          <cell r="C1167" t="str">
            <v>/0</v>
          </cell>
          <cell r="D1167">
            <v>0</v>
          </cell>
          <cell r="E1167">
            <v>0</v>
          </cell>
          <cell r="F1167" t="str">
            <v xml:space="preserve">  </v>
          </cell>
        </row>
        <row r="1168">
          <cell r="C1168" t="str">
            <v>/0</v>
          </cell>
          <cell r="D1168">
            <v>0</v>
          </cell>
          <cell r="E1168">
            <v>0</v>
          </cell>
          <cell r="F1168" t="str">
            <v xml:space="preserve">  </v>
          </cell>
        </row>
        <row r="1169">
          <cell r="C1169" t="str">
            <v>/0</v>
          </cell>
          <cell r="D1169">
            <v>0</v>
          </cell>
          <cell r="E1169">
            <v>0</v>
          </cell>
          <cell r="F1169" t="str">
            <v xml:space="preserve">  </v>
          </cell>
        </row>
        <row r="1170">
          <cell r="C1170" t="str">
            <v>/0</v>
          </cell>
          <cell r="D1170">
            <v>0</v>
          </cell>
          <cell r="E1170">
            <v>0</v>
          </cell>
          <cell r="F1170" t="str">
            <v xml:space="preserve">  </v>
          </cell>
        </row>
        <row r="1171">
          <cell r="C1171" t="str">
            <v>/0</v>
          </cell>
          <cell r="D1171">
            <v>0</v>
          </cell>
          <cell r="E1171">
            <v>0</v>
          </cell>
          <cell r="F1171" t="str">
            <v xml:space="preserve">  </v>
          </cell>
        </row>
        <row r="1172">
          <cell r="C1172" t="str">
            <v>/0</v>
          </cell>
          <cell r="D1172">
            <v>0</v>
          </cell>
          <cell r="E1172">
            <v>0</v>
          </cell>
          <cell r="F1172" t="str">
            <v xml:space="preserve">  </v>
          </cell>
        </row>
        <row r="1173">
          <cell r="C1173" t="str">
            <v>/0</v>
          </cell>
          <cell r="D1173">
            <v>0</v>
          </cell>
          <cell r="E1173">
            <v>0</v>
          </cell>
          <cell r="F1173" t="str">
            <v xml:space="preserve">  </v>
          </cell>
        </row>
        <row r="1174">
          <cell r="C1174" t="str">
            <v>/0</v>
          </cell>
          <cell r="D1174">
            <v>0</v>
          </cell>
          <cell r="E1174">
            <v>0</v>
          </cell>
          <cell r="F1174" t="str">
            <v xml:space="preserve">  </v>
          </cell>
        </row>
        <row r="1175">
          <cell r="C1175" t="str">
            <v>/0</v>
          </cell>
          <cell r="D1175">
            <v>0</v>
          </cell>
          <cell r="E1175">
            <v>0</v>
          </cell>
          <cell r="F1175" t="str">
            <v xml:space="preserve">  </v>
          </cell>
        </row>
        <row r="1176">
          <cell r="C1176" t="str">
            <v>/0</v>
          </cell>
          <cell r="D1176">
            <v>0</v>
          </cell>
          <cell r="E1176">
            <v>0</v>
          </cell>
          <cell r="F1176" t="str">
            <v xml:space="preserve">  </v>
          </cell>
        </row>
        <row r="1177">
          <cell r="C1177" t="str">
            <v>/0</v>
          </cell>
          <cell r="D1177">
            <v>0</v>
          </cell>
          <cell r="E1177">
            <v>0</v>
          </cell>
          <cell r="F1177" t="str">
            <v xml:space="preserve">  </v>
          </cell>
        </row>
        <row r="1178">
          <cell r="C1178" t="str">
            <v>/0</v>
          </cell>
          <cell r="D1178">
            <v>0</v>
          </cell>
          <cell r="E1178">
            <v>0</v>
          </cell>
          <cell r="F1178" t="str">
            <v xml:space="preserve">  </v>
          </cell>
        </row>
        <row r="1179">
          <cell r="C1179" t="str">
            <v>/0</v>
          </cell>
          <cell r="D1179">
            <v>0</v>
          </cell>
          <cell r="E1179">
            <v>0</v>
          </cell>
          <cell r="F1179" t="str">
            <v xml:space="preserve">  </v>
          </cell>
        </row>
        <row r="1180">
          <cell r="C1180" t="str">
            <v>/0</v>
          </cell>
          <cell r="D1180">
            <v>0</v>
          </cell>
          <cell r="E1180">
            <v>0</v>
          </cell>
          <cell r="F1180" t="str">
            <v xml:space="preserve">  </v>
          </cell>
        </row>
        <row r="1181">
          <cell r="C1181" t="str">
            <v>/0</v>
          </cell>
          <cell r="D1181">
            <v>0</v>
          </cell>
          <cell r="E1181">
            <v>0</v>
          </cell>
          <cell r="F1181" t="str">
            <v xml:space="preserve">  </v>
          </cell>
        </row>
        <row r="1182">
          <cell r="C1182" t="str">
            <v>/0</v>
          </cell>
          <cell r="D1182">
            <v>0</v>
          </cell>
          <cell r="E1182">
            <v>0</v>
          </cell>
          <cell r="F1182" t="str">
            <v xml:space="preserve">  </v>
          </cell>
        </row>
        <row r="1183">
          <cell r="C1183" t="str">
            <v>/0</v>
          </cell>
          <cell r="D1183">
            <v>0</v>
          </cell>
          <cell r="E1183">
            <v>0</v>
          </cell>
          <cell r="F1183" t="str">
            <v xml:space="preserve">  </v>
          </cell>
        </row>
        <row r="1184">
          <cell r="C1184" t="str">
            <v>/0</v>
          </cell>
          <cell r="D1184">
            <v>0</v>
          </cell>
          <cell r="E1184">
            <v>0</v>
          </cell>
          <cell r="F1184" t="str">
            <v xml:space="preserve">  </v>
          </cell>
        </row>
        <row r="1185">
          <cell r="C1185" t="str">
            <v>/0</v>
          </cell>
          <cell r="D1185">
            <v>0</v>
          </cell>
          <cell r="E1185">
            <v>0</v>
          </cell>
          <cell r="F1185" t="str">
            <v xml:space="preserve">  </v>
          </cell>
        </row>
        <row r="1186">
          <cell r="C1186" t="str">
            <v>/0</v>
          </cell>
          <cell r="D1186">
            <v>0</v>
          </cell>
          <cell r="E1186">
            <v>0</v>
          </cell>
          <cell r="F1186" t="str">
            <v xml:space="preserve">  </v>
          </cell>
        </row>
        <row r="1187">
          <cell r="C1187" t="str">
            <v>/0</v>
          </cell>
          <cell r="D1187">
            <v>0</v>
          </cell>
          <cell r="E1187">
            <v>0</v>
          </cell>
          <cell r="F1187" t="str">
            <v xml:space="preserve">  </v>
          </cell>
        </row>
        <row r="1188">
          <cell r="C1188" t="str">
            <v>/0</v>
          </cell>
          <cell r="D1188">
            <v>0</v>
          </cell>
          <cell r="E1188">
            <v>0</v>
          </cell>
          <cell r="F1188" t="str">
            <v xml:space="preserve">  </v>
          </cell>
        </row>
        <row r="1189">
          <cell r="C1189" t="str">
            <v>/0</v>
          </cell>
          <cell r="D1189">
            <v>0</v>
          </cell>
          <cell r="E1189">
            <v>0</v>
          </cell>
          <cell r="F1189" t="str">
            <v xml:space="preserve">  </v>
          </cell>
        </row>
        <row r="1190">
          <cell r="C1190" t="str">
            <v>/0</v>
          </cell>
          <cell r="D1190">
            <v>0</v>
          </cell>
          <cell r="E1190">
            <v>0</v>
          </cell>
          <cell r="F1190" t="str">
            <v xml:space="preserve">  </v>
          </cell>
        </row>
        <row r="1191">
          <cell r="C1191" t="str">
            <v>/0</v>
          </cell>
          <cell r="D1191">
            <v>0</v>
          </cell>
          <cell r="E1191">
            <v>0</v>
          </cell>
          <cell r="F1191" t="str">
            <v xml:space="preserve">  </v>
          </cell>
        </row>
        <row r="1192">
          <cell r="C1192" t="str">
            <v>/0</v>
          </cell>
          <cell r="D1192">
            <v>0</v>
          </cell>
          <cell r="E1192">
            <v>0</v>
          </cell>
          <cell r="F1192" t="str">
            <v xml:space="preserve">  </v>
          </cell>
        </row>
        <row r="1193">
          <cell r="C1193" t="str">
            <v>/0</v>
          </cell>
          <cell r="D1193">
            <v>0</v>
          </cell>
          <cell r="E1193">
            <v>0</v>
          </cell>
          <cell r="F1193" t="str">
            <v xml:space="preserve">  </v>
          </cell>
        </row>
        <row r="1194">
          <cell r="C1194" t="str">
            <v>/0</v>
          </cell>
          <cell r="D1194">
            <v>0</v>
          </cell>
          <cell r="E1194">
            <v>0</v>
          </cell>
          <cell r="F1194" t="str">
            <v xml:space="preserve">  </v>
          </cell>
        </row>
        <row r="1195">
          <cell r="C1195" t="str">
            <v>/0</v>
          </cell>
          <cell r="D1195">
            <v>0</v>
          </cell>
          <cell r="E1195">
            <v>0</v>
          </cell>
          <cell r="F1195" t="str">
            <v xml:space="preserve">  </v>
          </cell>
        </row>
        <row r="1196">
          <cell r="C1196" t="str">
            <v>/0</v>
          </cell>
          <cell r="D1196">
            <v>0</v>
          </cell>
          <cell r="E1196">
            <v>0</v>
          </cell>
          <cell r="F1196" t="str">
            <v xml:space="preserve">  </v>
          </cell>
        </row>
        <row r="1197">
          <cell r="C1197" t="str">
            <v>/0</v>
          </cell>
          <cell r="D1197">
            <v>0</v>
          </cell>
          <cell r="E1197">
            <v>0</v>
          </cell>
          <cell r="F1197" t="str">
            <v xml:space="preserve">  </v>
          </cell>
        </row>
        <row r="1198">
          <cell r="C1198" t="str">
            <v>/0</v>
          </cell>
          <cell r="D1198">
            <v>0</v>
          </cell>
          <cell r="E1198">
            <v>0</v>
          </cell>
          <cell r="F1198" t="str">
            <v xml:space="preserve">  </v>
          </cell>
        </row>
        <row r="1199">
          <cell r="C1199" t="str">
            <v>/0</v>
          </cell>
          <cell r="D1199">
            <v>0</v>
          </cell>
          <cell r="E1199">
            <v>0</v>
          </cell>
          <cell r="F1199" t="str">
            <v xml:space="preserve">  </v>
          </cell>
        </row>
        <row r="1200">
          <cell r="C1200" t="str">
            <v>/0</v>
          </cell>
          <cell r="D1200">
            <v>0</v>
          </cell>
          <cell r="E1200">
            <v>0</v>
          </cell>
          <cell r="F1200" t="str">
            <v xml:space="preserve">  </v>
          </cell>
        </row>
        <row r="1201">
          <cell r="C1201" t="str">
            <v>/0</v>
          </cell>
          <cell r="D1201">
            <v>0</v>
          </cell>
          <cell r="E1201">
            <v>0</v>
          </cell>
          <cell r="F1201" t="str">
            <v xml:space="preserve">  </v>
          </cell>
        </row>
        <row r="1202">
          <cell r="C1202" t="str">
            <v>/0</v>
          </cell>
          <cell r="D1202">
            <v>0</v>
          </cell>
          <cell r="E1202">
            <v>0</v>
          </cell>
          <cell r="F1202" t="str">
            <v xml:space="preserve">  </v>
          </cell>
        </row>
        <row r="1203">
          <cell r="C1203" t="str">
            <v>/0</v>
          </cell>
          <cell r="D1203">
            <v>0</v>
          </cell>
          <cell r="E1203">
            <v>0</v>
          </cell>
          <cell r="F1203" t="str">
            <v xml:space="preserve">  </v>
          </cell>
        </row>
        <row r="1204">
          <cell r="C1204" t="str">
            <v>/0</v>
          </cell>
          <cell r="D1204">
            <v>0</v>
          </cell>
          <cell r="E1204">
            <v>0</v>
          </cell>
          <cell r="F1204" t="str">
            <v xml:space="preserve">  </v>
          </cell>
        </row>
        <row r="1205">
          <cell r="C1205" t="str">
            <v>/0</v>
          </cell>
          <cell r="D1205">
            <v>0</v>
          </cell>
          <cell r="E1205">
            <v>0</v>
          </cell>
          <cell r="F1205" t="str">
            <v xml:space="preserve">  </v>
          </cell>
        </row>
        <row r="1206">
          <cell r="C1206" t="str">
            <v>/0</v>
          </cell>
          <cell r="D1206">
            <v>0</v>
          </cell>
          <cell r="E1206">
            <v>0</v>
          </cell>
          <cell r="F1206" t="str">
            <v xml:space="preserve">  </v>
          </cell>
        </row>
        <row r="1207">
          <cell r="C1207" t="str">
            <v>/0</v>
          </cell>
          <cell r="D1207">
            <v>0</v>
          </cell>
          <cell r="E1207">
            <v>0</v>
          </cell>
          <cell r="F1207" t="str">
            <v xml:space="preserve">  </v>
          </cell>
        </row>
        <row r="1208">
          <cell r="C1208" t="str">
            <v>/0</v>
          </cell>
          <cell r="D1208">
            <v>0</v>
          </cell>
          <cell r="E1208">
            <v>0</v>
          </cell>
          <cell r="F1208" t="str">
            <v xml:space="preserve">  </v>
          </cell>
        </row>
        <row r="1209">
          <cell r="C1209" t="str">
            <v>/0</v>
          </cell>
          <cell r="D1209">
            <v>0</v>
          </cell>
          <cell r="E1209">
            <v>0</v>
          </cell>
          <cell r="F1209" t="str">
            <v xml:space="preserve">  </v>
          </cell>
        </row>
        <row r="1210">
          <cell r="C1210" t="str">
            <v>/0</v>
          </cell>
          <cell r="D1210">
            <v>0</v>
          </cell>
          <cell r="E1210">
            <v>0</v>
          </cell>
          <cell r="F1210" t="str">
            <v xml:space="preserve">  </v>
          </cell>
        </row>
        <row r="1211">
          <cell r="C1211" t="str">
            <v>/0</v>
          </cell>
          <cell r="D1211">
            <v>0</v>
          </cell>
          <cell r="E1211">
            <v>0</v>
          </cell>
          <cell r="F1211" t="str">
            <v xml:space="preserve">  </v>
          </cell>
        </row>
        <row r="1212">
          <cell r="C1212" t="str">
            <v>/0</v>
          </cell>
          <cell r="D1212">
            <v>0</v>
          </cell>
          <cell r="E1212">
            <v>0</v>
          </cell>
          <cell r="F1212" t="str">
            <v xml:space="preserve">  </v>
          </cell>
        </row>
        <row r="1213">
          <cell r="C1213" t="str">
            <v>/0</v>
          </cell>
          <cell r="D1213">
            <v>0</v>
          </cell>
          <cell r="E1213">
            <v>0</v>
          </cell>
          <cell r="F1213" t="str">
            <v xml:space="preserve">  </v>
          </cell>
        </row>
        <row r="1214">
          <cell r="C1214" t="str">
            <v>/0</v>
          </cell>
          <cell r="D1214">
            <v>0</v>
          </cell>
          <cell r="E1214">
            <v>0</v>
          </cell>
          <cell r="F1214" t="str">
            <v xml:space="preserve">  </v>
          </cell>
        </row>
        <row r="1215">
          <cell r="C1215" t="str">
            <v>/0</v>
          </cell>
          <cell r="D1215">
            <v>0</v>
          </cell>
          <cell r="E1215">
            <v>0</v>
          </cell>
          <cell r="F1215" t="str">
            <v xml:space="preserve">  </v>
          </cell>
        </row>
        <row r="1216">
          <cell r="C1216" t="str">
            <v>/0</v>
          </cell>
          <cell r="D1216">
            <v>0</v>
          </cell>
          <cell r="E1216">
            <v>0</v>
          </cell>
          <cell r="F1216" t="str">
            <v xml:space="preserve">  </v>
          </cell>
        </row>
        <row r="1217">
          <cell r="C1217" t="str">
            <v>/0</v>
          </cell>
          <cell r="D1217">
            <v>0</v>
          </cell>
          <cell r="E1217">
            <v>0</v>
          </cell>
          <cell r="F1217" t="str">
            <v xml:space="preserve">  </v>
          </cell>
        </row>
        <row r="1218">
          <cell r="C1218" t="str">
            <v>/0</v>
          </cell>
          <cell r="D1218">
            <v>0</v>
          </cell>
          <cell r="E1218">
            <v>0</v>
          </cell>
          <cell r="F1218" t="str">
            <v xml:space="preserve">  </v>
          </cell>
        </row>
        <row r="1219">
          <cell r="C1219" t="str">
            <v>/0</v>
          </cell>
          <cell r="D1219">
            <v>0</v>
          </cell>
          <cell r="E1219">
            <v>0</v>
          </cell>
          <cell r="F1219" t="str">
            <v xml:space="preserve">  </v>
          </cell>
        </row>
        <row r="1220">
          <cell r="C1220" t="str">
            <v>/0</v>
          </cell>
          <cell r="D1220">
            <v>0</v>
          </cell>
          <cell r="E1220">
            <v>0</v>
          </cell>
          <cell r="F1220" t="str">
            <v xml:space="preserve">  </v>
          </cell>
        </row>
        <row r="1221">
          <cell r="C1221" t="str">
            <v>/0</v>
          </cell>
          <cell r="D1221">
            <v>0</v>
          </cell>
          <cell r="E1221">
            <v>0</v>
          </cell>
          <cell r="F1221" t="str">
            <v xml:space="preserve">  </v>
          </cell>
        </row>
        <row r="1222">
          <cell r="C1222" t="str">
            <v>/0</v>
          </cell>
          <cell r="D1222">
            <v>0</v>
          </cell>
          <cell r="E1222">
            <v>0</v>
          </cell>
          <cell r="F1222" t="str">
            <v xml:space="preserve">  </v>
          </cell>
        </row>
        <row r="1223">
          <cell r="C1223" t="str">
            <v>/0</v>
          </cell>
          <cell r="D1223">
            <v>0</v>
          </cell>
          <cell r="E1223">
            <v>0</v>
          </cell>
          <cell r="F1223" t="str">
            <v xml:space="preserve">  </v>
          </cell>
        </row>
        <row r="1224">
          <cell r="C1224" t="str">
            <v>/0</v>
          </cell>
          <cell r="D1224">
            <v>0</v>
          </cell>
          <cell r="E1224">
            <v>0</v>
          </cell>
          <cell r="F1224" t="str">
            <v xml:space="preserve">  </v>
          </cell>
        </row>
        <row r="1225">
          <cell r="C1225" t="str">
            <v>/0</v>
          </cell>
          <cell r="D1225">
            <v>0</v>
          </cell>
          <cell r="E1225">
            <v>0</v>
          </cell>
          <cell r="F1225" t="str">
            <v xml:space="preserve">  </v>
          </cell>
        </row>
        <row r="1226">
          <cell r="C1226" t="str">
            <v>/0</v>
          </cell>
          <cell r="D1226">
            <v>0</v>
          </cell>
          <cell r="E1226">
            <v>0</v>
          </cell>
          <cell r="F1226" t="str">
            <v xml:space="preserve">  </v>
          </cell>
        </row>
        <row r="1227">
          <cell r="C1227" t="str">
            <v>/0</v>
          </cell>
          <cell r="D1227">
            <v>0</v>
          </cell>
          <cell r="E1227">
            <v>0</v>
          </cell>
          <cell r="F1227" t="str">
            <v xml:space="preserve">  </v>
          </cell>
        </row>
        <row r="1228">
          <cell r="C1228" t="str">
            <v>/0</v>
          </cell>
          <cell r="D1228">
            <v>0</v>
          </cell>
          <cell r="E1228">
            <v>0</v>
          </cell>
          <cell r="F1228" t="str">
            <v xml:space="preserve">  </v>
          </cell>
        </row>
        <row r="1229">
          <cell r="C1229" t="str">
            <v>/0</v>
          </cell>
          <cell r="D1229">
            <v>0</v>
          </cell>
          <cell r="E1229">
            <v>0</v>
          </cell>
          <cell r="F1229" t="str">
            <v xml:space="preserve">  </v>
          </cell>
        </row>
        <row r="1230">
          <cell r="C1230" t="str">
            <v>/0</v>
          </cell>
          <cell r="D1230">
            <v>0</v>
          </cell>
          <cell r="E1230">
            <v>0</v>
          </cell>
          <cell r="F1230" t="str">
            <v xml:space="preserve">  </v>
          </cell>
        </row>
        <row r="1231">
          <cell r="C1231" t="str">
            <v>/0</v>
          </cell>
          <cell r="D1231">
            <v>0</v>
          </cell>
          <cell r="E1231">
            <v>0</v>
          </cell>
          <cell r="F1231" t="str">
            <v xml:space="preserve">  </v>
          </cell>
        </row>
        <row r="1232">
          <cell r="C1232" t="str">
            <v>/0</v>
          </cell>
          <cell r="D1232">
            <v>0</v>
          </cell>
          <cell r="E1232">
            <v>0</v>
          </cell>
          <cell r="F1232" t="str">
            <v xml:space="preserve">  </v>
          </cell>
        </row>
        <row r="1233">
          <cell r="C1233" t="str">
            <v>/0</v>
          </cell>
          <cell r="D1233">
            <v>0</v>
          </cell>
          <cell r="E1233">
            <v>0</v>
          </cell>
          <cell r="F1233" t="str">
            <v xml:space="preserve">  </v>
          </cell>
        </row>
        <row r="1234">
          <cell r="C1234" t="str">
            <v>/0</v>
          </cell>
          <cell r="D1234">
            <v>0</v>
          </cell>
          <cell r="E1234">
            <v>0</v>
          </cell>
          <cell r="F1234" t="str">
            <v xml:space="preserve">  </v>
          </cell>
        </row>
        <row r="1235">
          <cell r="C1235" t="str">
            <v>/0</v>
          </cell>
          <cell r="D1235">
            <v>0</v>
          </cell>
          <cell r="E1235">
            <v>0</v>
          </cell>
          <cell r="F1235" t="str">
            <v xml:space="preserve">  </v>
          </cell>
        </row>
        <row r="1236">
          <cell r="C1236" t="str">
            <v>/0</v>
          </cell>
          <cell r="D1236">
            <v>0</v>
          </cell>
          <cell r="E1236">
            <v>0</v>
          </cell>
          <cell r="F1236" t="str">
            <v xml:space="preserve">  </v>
          </cell>
        </row>
        <row r="1237">
          <cell r="C1237" t="str">
            <v>/0</v>
          </cell>
          <cell r="D1237">
            <v>0</v>
          </cell>
          <cell r="E1237">
            <v>0</v>
          </cell>
          <cell r="F1237" t="str">
            <v xml:space="preserve">  </v>
          </cell>
        </row>
        <row r="1238">
          <cell r="C1238" t="str">
            <v>/0</v>
          </cell>
          <cell r="D1238">
            <v>0</v>
          </cell>
          <cell r="E1238">
            <v>0</v>
          </cell>
          <cell r="F1238" t="str">
            <v xml:space="preserve">  </v>
          </cell>
        </row>
        <row r="1239">
          <cell r="C1239" t="str">
            <v>/0</v>
          </cell>
          <cell r="D1239">
            <v>0</v>
          </cell>
          <cell r="E1239">
            <v>0</v>
          </cell>
          <cell r="F1239" t="str">
            <v xml:space="preserve">  </v>
          </cell>
        </row>
        <row r="1240">
          <cell r="C1240" t="str">
            <v>/0</v>
          </cell>
          <cell r="D1240">
            <v>0</v>
          </cell>
          <cell r="E1240">
            <v>0</v>
          </cell>
          <cell r="F1240" t="str">
            <v xml:space="preserve">  </v>
          </cell>
        </row>
        <row r="1241">
          <cell r="C1241" t="str">
            <v>/0</v>
          </cell>
          <cell r="D1241">
            <v>0</v>
          </cell>
          <cell r="E1241">
            <v>0</v>
          </cell>
          <cell r="F1241" t="str">
            <v xml:space="preserve">  </v>
          </cell>
        </row>
        <row r="1242">
          <cell r="C1242" t="str">
            <v>/0</v>
          </cell>
          <cell r="D1242">
            <v>0</v>
          </cell>
          <cell r="E1242">
            <v>0</v>
          </cell>
          <cell r="F1242" t="str">
            <v xml:space="preserve">  </v>
          </cell>
        </row>
        <row r="1243">
          <cell r="C1243" t="str">
            <v>/0</v>
          </cell>
          <cell r="D1243">
            <v>0</v>
          </cell>
          <cell r="E1243">
            <v>0</v>
          </cell>
          <cell r="F1243" t="str">
            <v xml:space="preserve">  </v>
          </cell>
        </row>
        <row r="1244">
          <cell r="C1244" t="str">
            <v>/0</v>
          </cell>
          <cell r="D1244">
            <v>0</v>
          </cell>
          <cell r="E1244">
            <v>0</v>
          </cell>
          <cell r="F1244" t="str">
            <v xml:space="preserve">  </v>
          </cell>
        </row>
        <row r="1245">
          <cell r="C1245" t="str">
            <v>/0</v>
          </cell>
          <cell r="D1245">
            <v>0</v>
          </cell>
          <cell r="E1245">
            <v>0</v>
          </cell>
          <cell r="F1245" t="str">
            <v xml:space="preserve">  </v>
          </cell>
        </row>
        <row r="1246">
          <cell r="C1246" t="str">
            <v>/0</v>
          </cell>
          <cell r="D1246">
            <v>0</v>
          </cell>
          <cell r="E1246">
            <v>0</v>
          </cell>
          <cell r="F1246" t="str">
            <v xml:space="preserve">  </v>
          </cell>
        </row>
        <row r="1247">
          <cell r="C1247" t="str">
            <v>/0</v>
          </cell>
          <cell r="D1247">
            <v>0</v>
          </cell>
          <cell r="E1247">
            <v>0</v>
          </cell>
          <cell r="F1247" t="str">
            <v xml:space="preserve">  </v>
          </cell>
        </row>
        <row r="1248">
          <cell r="C1248" t="str">
            <v>/0</v>
          </cell>
          <cell r="D1248">
            <v>0</v>
          </cell>
          <cell r="E1248">
            <v>0</v>
          </cell>
          <cell r="F1248" t="str">
            <v xml:space="preserve">  </v>
          </cell>
        </row>
        <row r="1249">
          <cell r="C1249" t="str">
            <v>/0</v>
          </cell>
          <cell r="D1249">
            <v>0</v>
          </cell>
          <cell r="E1249">
            <v>0</v>
          </cell>
          <cell r="F1249" t="str">
            <v xml:space="preserve">  </v>
          </cell>
        </row>
        <row r="1250">
          <cell r="C1250" t="str">
            <v>/0</v>
          </cell>
          <cell r="D1250">
            <v>0</v>
          </cell>
          <cell r="E1250">
            <v>0</v>
          </cell>
          <cell r="F1250" t="str">
            <v xml:space="preserve">  </v>
          </cell>
        </row>
        <row r="1251">
          <cell r="C1251" t="str">
            <v>/0</v>
          </cell>
          <cell r="D1251">
            <v>0</v>
          </cell>
          <cell r="E1251">
            <v>0</v>
          </cell>
          <cell r="F1251" t="str">
            <v xml:space="preserve">  </v>
          </cell>
        </row>
        <row r="1252">
          <cell r="C1252" t="str">
            <v>/0</v>
          </cell>
          <cell r="D1252">
            <v>0</v>
          </cell>
          <cell r="E1252">
            <v>0</v>
          </cell>
          <cell r="F1252" t="str">
            <v xml:space="preserve">  </v>
          </cell>
        </row>
        <row r="1253">
          <cell r="C1253" t="str">
            <v>/0</v>
          </cell>
          <cell r="D1253">
            <v>0</v>
          </cell>
          <cell r="E1253">
            <v>0</v>
          </cell>
          <cell r="F1253" t="str">
            <v xml:space="preserve">  </v>
          </cell>
        </row>
        <row r="1254">
          <cell r="C1254" t="str">
            <v>/0</v>
          </cell>
          <cell r="D1254">
            <v>0</v>
          </cell>
          <cell r="E1254">
            <v>0</v>
          </cell>
          <cell r="F1254" t="str">
            <v xml:space="preserve">  </v>
          </cell>
        </row>
        <row r="1255">
          <cell r="C1255" t="str">
            <v>/0</v>
          </cell>
          <cell r="D1255">
            <v>0</v>
          </cell>
          <cell r="E1255">
            <v>0</v>
          </cell>
          <cell r="F1255" t="str">
            <v xml:space="preserve">  </v>
          </cell>
        </row>
        <row r="1256">
          <cell r="C1256" t="str">
            <v>/0</v>
          </cell>
          <cell r="D1256">
            <v>0</v>
          </cell>
          <cell r="E1256">
            <v>0</v>
          </cell>
          <cell r="F1256" t="str">
            <v xml:space="preserve">  </v>
          </cell>
        </row>
        <row r="1257">
          <cell r="C1257" t="str">
            <v>/0</v>
          </cell>
          <cell r="D1257">
            <v>0</v>
          </cell>
          <cell r="E1257">
            <v>0</v>
          </cell>
          <cell r="F1257" t="str">
            <v xml:space="preserve">  </v>
          </cell>
        </row>
        <row r="1258">
          <cell r="C1258" t="str">
            <v>/0</v>
          </cell>
          <cell r="D1258">
            <v>0</v>
          </cell>
          <cell r="E1258">
            <v>0</v>
          </cell>
          <cell r="F1258" t="str">
            <v xml:space="preserve">  </v>
          </cell>
        </row>
        <row r="1259">
          <cell r="C1259" t="str">
            <v>/0</v>
          </cell>
          <cell r="D1259">
            <v>0</v>
          </cell>
          <cell r="E1259">
            <v>0</v>
          </cell>
          <cell r="F1259" t="str">
            <v xml:space="preserve">  </v>
          </cell>
        </row>
        <row r="1260">
          <cell r="C1260" t="str">
            <v>/0</v>
          </cell>
          <cell r="D1260">
            <v>0</v>
          </cell>
          <cell r="E1260">
            <v>0</v>
          </cell>
          <cell r="F1260" t="str">
            <v xml:space="preserve">  </v>
          </cell>
        </row>
        <row r="1261">
          <cell r="C1261" t="str">
            <v>/0</v>
          </cell>
          <cell r="D1261">
            <v>0</v>
          </cell>
          <cell r="E1261">
            <v>0</v>
          </cell>
          <cell r="F1261" t="str">
            <v xml:space="preserve">  </v>
          </cell>
        </row>
        <row r="1262">
          <cell r="C1262" t="str">
            <v>/0</v>
          </cell>
          <cell r="D1262">
            <v>0</v>
          </cell>
          <cell r="E1262">
            <v>0</v>
          </cell>
          <cell r="F1262" t="str">
            <v xml:space="preserve">  </v>
          </cell>
        </row>
        <row r="1263">
          <cell r="C1263" t="str">
            <v>/0</v>
          </cell>
          <cell r="D1263">
            <v>0</v>
          </cell>
          <cell r="E1263">
            <v>0</v>
          </cell>
          <cell r="F1263" t="str">
            <v xml:space="preserve">  </v>
          </cell>
        </row>
        <row r="1264">
          <cell r="C1264" t="str">
            <v>/0</v>
          </cell>
          <cell r="D1264">
            <v>0</v>
          </cell>
          <cell r="E1264">
            <v>0</v>
          </cell>
          <cell r="F1264" t="str">
            <v xml:space="preserve">  </v>
          </cell>
        </row>
        <row r="1265">
          <cell r="C1265" t="str">
            <v>/0</v>
          </cell>
          <cell r="D1265">
            <v>0</v>
          </cell>
          <cell r="E1265">
            <v>0</v>
          </cell>
          <cell r="F1265" t="str">
            <v xml:space="preserve">  </v>
          </cell>
        </row>
        <row r="1266">
          <cell r="C1266" t="str">
            <v>/0</v>
          </cell>
          <cell r="D1266">
            <v>0</v>
          </cell>
          <cell r="E1266">
            <v>0</v>
          </cell>
          <cell r="F1266" t="str">
            <v xml:space="preserve">  </v>
          </cell>
        </row>
        <row r="1267">
          <cell r="C1267" t="str">
            <v>/0</v>
          </cell>
          <cell r="D1267">
            <v>0</v>
          </cell>
          <cell r="E1267">
            <v>0</v>
          </cell>
          <cell r="F1267" t="str">
            <v xml:space="preserve">  </v>
          </cell>
        </row>
        <row r="1268">
          <cell r="C1268" t="str">
            <v>/0</v>
          </cell>
          <cell r="D1268">
            <v>0</v>
          </cell>
          <cell r="E1268">
            <v>0</v>
          </cell>
          <cell r="F1268" t="str">
            <v xml:space="preserve">  </v>
          </cell>
        </row>
        <row r="1269">
          <cell r="C1269" t="str">
            <v>/0</v>
          </cell>
          <cell r="D1269">
            <v>0</v>
          </cell>
          <cell r="E1269">
            <v>0</v>
          </cell>
          <cell r="F1269" t="str">
            <v xml:space="preserve">  </v>
          </cell>
        </row>
        <row r="1270">
          <cell r="C1270" t="str">
            <v>/0</v>
          </cell>
          <cell r="D1270">
            <v>0</v>
          </cell>
          <cell r="E1270">
            <v>0</v>
          </cell>
          <cell r="F1270" t="str">
            <v xml:space="preserve">  </v>
          </cell>
        </row>
        <row r="1271">
          <cell r="C1271" t="str">
            <v>/0</v>
          </cell>
          <cell r="D1271">
            <v>0</v>
          </cell>
          <cell r="E1271">
            <v>0</v>
          </cell>
          <cell r="F1271" t="str">
            <v xml:space="preserve">  </v>
          </cell>
        </row>
        <row r="1272">
          <cell r="C1272" t="str">
            <v>/0</v>
          </cell>
          <cell r="D1272">
            <v>0</v>
          </cell>
          <cell r="E1272">
            <v>0</v>
          </cell>
          <cell r="F1272" t="str">
            <v xml:space="preserve">  </v>
          </cell>
        </row>
        <row r="1273">
          <cell r="C1273" t="str">
            <v>/0</v>
          </cell>
          <cell r="D1273">
            <v>0</v>
          </cell>
          <cell r="E1273">
            <v>0</v>
          </cell>
          <cell r="F1273" t="str">
            <v xml:space="preserve">  </v>
          </cell>
        </row>
        <row r="1274">
          <cell r="C1274" t="str">
            <v>/0</v>
          </cell>
          <cell r="D1274">
            <v>0</v>
          </cell>
          <cell r="E1274">
            <v>0</v>
          </cell>
          <cell r="F1274" t="str">
            <v xml:space="preserve">  </v>
          </cell>
        </row>
        <row r="1275">
          <cell r="C1275" t="str">
            <v>/0</v>
          </cell>
          <cell r="D1275">
            <v>0</v>
          </cell>
          <cell r="E1275">
            <v>0</v>
          </cell>
          <cell r="F1275" t="str">
            <v xml:space="preserve">  </v>
          </cell>
        </row>
        <row r="1276">
          <cell r="C1276" t="str">
            <v>/0</v>
          </cell>
          <cell r="D1276">
            <v>0</v>
          </cell>
          <cell r="E1276">
            <v>0</v>
          </cell>
          <cell r="F1276" t="str">
            <v xml:space="preserve">  </v>
          </cell>
        </row>
        <row r="1277">
          <cell r="C1277" t="str">
            <v>/0</v>
          </cell>
          <cell r="D1277">
            <v>0</v>
          </cell>
          <cell r="E1277">
            <v>0</v>
          </cell>
          <cell r="F1277" t="str">
            <v xml:space="preserve">  </v>
          </cell>
        </row>
        <row r="1278">
          <cell r="C1278" t="str">
            <v>/0</v>
          </cell>
          <cell r="D1278">
            <v>0</v>
          </cell>
          <cell r="E1278">
            <v>0</v>
          </cell>
          <cell r="F1278" t="str">
            <v xml:space="preserve">  </v>
          </cell>
        </row>
        <row r="1279">
          <cell r="C1279" t="str">
            <v>/0</v>
          </cell>
          <cell r="D1279">
            <v>0</v>
          </cell>
          <cell r="E1279">
            <v>0</v>
          </cell>
          <cell r="F1279" t="str">
            <v xml:space="preserve">  </v>
          </cell>
        </row>
        <row r="1280">
          <cell r="C1280" t="str">
            <v>/0</v>
          </cell>
          <cell r="D1280">
            <v>0</v>
          </cell>
          <cell r="E1280">
            <v>0</v>
          </cell>
          <cell r="F1280" t="str">
            <v xml:space="preserve">  </v>
          </cell>
        </row>
        <row r="1281">
          <cell r="C1281" t="str">
            <v>/0</v>
          </cell>
          <cell r="D1281">
            <v>0</v>
          </cell>
          <cell r="E1281">
            <v>0</v>
          </cell>
          <cell r="F1281" t="str">
            <v xml:space="preserve">  </v>
          </cell>
        </row>
        <row r="1282">
          <cell r="C1282" t="str">
            <v>/0</v>
          </cell>
          <cell r="D1282">
            <v>0</v>
          </cell>
          <cell r="E1282">
            <v>0</v>
          </cell>
          <cell r="F1282" t="str">
            <v xml:space="preserve">  </v>
          </cell>
        </row>
        <row r="1283">
          <cell r="C1283" t="str">
            <v>/0</v>
          </cell>
          <cell r="D1283">
            <v>0</v>
          </cell>
          <cell r="E1283">
            <v>0</v>
          </cell>
          <cell r="F1283" t="str">
            <v xml:space="preserve">  </v>
          </cell>
        </row>
        <row r="1284">
          <cell r="C1284" t="str">
            <v>/0</v>
          </cell>
          <cell r="D1284">
            <v>0</v>
          </cell>
          <cell r="E1284">
            <v>0</v>
          </cell>
          <cell r="F1284" t="str">
            <v xml:space="preserve">  </v>
          </cell>
        </row>
        <row r="1285">
          <cell r="C1285" t="str">
            <v>/0</v>
          </cell>
          <cell r="D1285">
            <v>0</v>
          </cell>
          <cell r="E1285">
            <v>0</v>
          </cell>
          <cell r="F1285" t="str">
            <v xml:space="preserve">  </v>
          </cell>
        </row>
        <row r="1286">
          <cell r="C1286" t="str">
            <v>/0</v>
          </cell>
          <cell r="D1286">
            <v>0</v>
          </cell>
          <cell r="E1286">
            <v>0</v>
          </cell>
          <cell r="F1286" t="str">
            <v xml:space="preserve">  </v>
          </cell>
        </row>
        <row r="1287">
          <cell r="C1287" t="str">
            <v>/0</v>
          </cell>
          <cell r="D1287">
            <v>0</v>
          </cell>
          <cell r="E1287">
            <v>0</v>
          </cell>
          <cell r="F1287" t="str">
            <v xml:space="preserve">  </v>
          </cell>
        </row>
        <row r="1288">
          <cell r="C1288" t="str">
            <v>/0</v>
          </cell>
          <cell r="D1288">
            <v>0</v>
          </cell>
          <cell r="E1288">
            <v>0</v>
          </cell>
          <cell r="F1288" t="str">
            <v xml:space="preserve">  </v>
          </cell>
        </row>
        <row r="1289">
          <cell r="C1289" t="str">
            <v>/0</v>
          </cell>
          <cell r="D1289">
            <v>0</v>
          </cell>
          <cell r="E1289">
            <v>0</v>
          </cell>
          <cell r="F1289" t="str">
            <v xml:space="preserve">  </v>
          </cell>
        </row>
        <row r="1290">
          <cell r="C1290" t="str">
            <v>/0</v>
          </cell>
          <cell r="D1290">
            <v>0</v>
          </cell>
          <cell r="E1290">
            <v>0</v>
          </cell>
          <cell r="F1290" t="str">
            <v xml:space="preserve">  </v>
          </cell>
        </row>
        <row r="1291">
          <cell r="C1291" t="str">
            <v>/0</v>
          </cell>
          <cell r="D1291">
            <v>0</v>
          </cell>
          <cell r="E1291">
            <v>0</v>
          </cell>
          <cell r="F1291" t="str">
            <v xml:space="preserve">  </v>
          </cell>
        </row>
        <row r="1292">
          <cell r="C1292" t="str">
            <v>/0</v>
          </cell>
          <cell r="D1292">
            <v>0</v>
          </cell>
          <cell r="E1292">
            <v>0</v>
          </cell>
          <cell r="F1292" t="str">
            <v xml:space="preserve">  </v>
          </cell>
        </row>
        <row r="1293">
          <cell r="C1293" t="str">
            <v>/0</v>
          </cell>
          <cell r="D1293">
            <v>0</v>
          </cell>
          <cell r="E1293">
            <v>0</v>
          </cell>
          <cell r="F1293" t="str">
            <v xml:space="preserve">  </v>
          </cell>
        </row>
        <row r="1294">
          <cell r="C1294" t="str">
            <v>/0</v>
          </cell>
          <cell r="D1294">
            <v>0</v>
          </cell>
          <cell r="E1294">
            <v>0</v>
          </cell>
          <cell r="F1294" t="str">
            <v xml:space="preserve">  </v>
          </cell>
        </row>
        <row r="1295">
          <cell r="C1295" t="str">
            <v>/0</v>
          </cell>
          <cell r="D1295">
            <v>0</v>
          </cell>
          <cell r="E1295">
            <v>0</v>
          </cell>
          <cell r="F1295" t="str">
            <v xml:space="preserve">  </v>
          </cell>
        </row>
        <row r="1296">
          <cell r="C1296" t="str">
            <v>/0</v>
          </cell>
          <cell r="D1296">
            <v>0</v>
          </cell>
          <cell r="E1296">
            <v>0</v>
          </cell>
          <cell r="F1296" t="str">
            <v xml:space="preserve">  </v>
          </cell>
        </row>
        <row r="1297">
          <cell r="C1297" t="str">
            <v>/0</v>
          </cell>
          <cell r="D1297">
            <v>0</v>
          </cell>
          <cell r="E1297">
            <v>0</v>
          </cell>
          <cell r="F1297" t="str">
            <v xml:space="preserve">  </v>
          </cell>
        </row>
        <row r="1298">
          <cell r="C1298" t="str">
            <v>/0</v>
          </cell>
          <cell r="D1298">
            <v>0</v>
          </cell>
          <cell r="E1298">
            <v>0</v>
          </cell>
          <cell r="F1298" t="str">
            <v xml:space="preserve">  </v>
          </cell>
        </row>
        <row r="1299">
          <cell r="C1299" t="str">
            <v>/0</v>
          </cell>
          <cell r="D1299">
            <v>0</v>
          </cell>
          <cell r="E1299">
            <v>0</v>
          </cell>
          <cell r="F1299" t="str">
            <v xml:space="preserve">  </v>
          </cell>
        </row>
        <row r="1300">
          <cell r="C1300" t="str">
            <v>/0</v>
          </cell>
          <cell r="D1300">
            <v>0</v>
          </cell>
          <cell r="E1300">
            <v>0</v>
          </cell>
          <cell r="F1300" t="str">
            <v xml:space="preserve">  </v>
          </cell>
        </row>
        <row r="1301">
          <cell r="C1301" t="str">
            <v>/0</v>
          </cell>
          <cell r="D1301">
            <v>0</v>
          </cell>
          <cell r="E1301">
            <v>0</v>
          </cell>
          <cell r="F1301" t="str">
            <v xml:space="preserve">  </v>
          </cell>
        </row>
        <row r="1302">
          <cell r="C1302" t="str">
            <v>/0</v>
          </cell>
          <cell r="D1302">
            <v>0</v>
          </cell>
          <cell r="E1302">
            <v>0</v>
          </cell>
          <cell r="F1302" t="str">
            <v xml:space="preserve">  </v>
          </cell>
        </row>
        <row r="1303">
          <cell r="C1303" t="str">
            <v>/0</v>
          </cell>
          <cell r="D1303">
            <v>0</v>
          </cell>
          <cell r="E1303">
            <v>0</v>
          </cell>
          <cell r="F1303" t="str">
            <v xml:space="preserve">  </v>
          </cell>
        </row>
        <row r="1304">
          <cell r="C1304" t="str">
            <v>/0</v>
          </cell>
          <cell r="D1304">
            <v>0</v>
          </cell>
          <cell r="E1304">
            <v>0</v>
          </cell>
          <cell r="F1304" t="str">
            <v xml:space="preserve">  </v>
          </cell>
        </row>
        <row r="1305">
          <cell r="C1305" t="str">
            <v>/0</v>
          </cell>
          <cell r="D1305">
            <v>0</v>
          </cell>
          <cell r="E1305">
            <v>0</v>
          </cell>
          <cell r="F1305" t="str">
            <v xml:space="preserve">  </v>
          </cell>
        </row>
        <row r="1306">
          <cell r="C1306" t="str">
            <v>/0</v>
          </cell>
          <cell r="D1306">
            <v>0</v>
          </cell>
          <cell r="E1306">
            <v>0</v>
          </cell>
          <cell r="F1306" t="str">
            <v xml:space="preserve">  </v>
          </cell>
        </row>
        <row r="1307">
          <cell r="C1307" t="str">
            <v>/0</v>
          </cell>
          <cell r="D1307">
            <v>0</v>
          </cell>
          <cell r="E1307">
            <v>0</v>
          </cell>
          <cell r="F1307" t="str">
            <v xml:space="preserve">  </v>
          </cell>
        </row>
        <row r="1308">
          <cell r="C1308" t="str">
            <v>/0</v>
          </cell>
          <cell r="D1308">
            <v>0</v>
          </cell>
          <cell r="E1308">
            <v>0</v>
          </cell>
          <cell r="F1308" t="str">
            <v xml:space="preserve">  </v>
          </cell>
        </row>
        <row r="1309">
          <cell r="C1309" t="str">
            <v>/0</v>
          </cell>
          <cell r="D1309">
            <v>0</v>
          </cell>
          <cell r="E1309">
            <v>0</v>
          </cell>
          <cell r="F1309" t="str">
            <v xml:space="preserve">  </v>
          </cell>
        </row>
        <row r="1310">
          <cell r="C1310" t="str">
            <v>/0</v>
          </cell>
          <cell r="D1310">
            <v>0</v>
          </cell>
          <cell r="E1310">
            <v>0</v>
          </cell>
          <cell r="F1310" t="str">
            <v xml:space="preserve">  </v>
          </cell>
        </row>
        <row r="1311">
          <cell r="C1311" t="str">
            <v>/0</v>
          </cell>
          <cell r="D1311">
            <v>0</v>
          </cell>
          <cell r="E1311">
            <v>0</v>
          </cell>
          <cell r="F1311" t="str">
            <v xml:space="preserve">  </v>
          </cell>
        </row>
        <row r="1312">
          <cell r="C1312" t="str">
            <v>/0</v>
          </cell>
          <cell r="D1312">
            <v>0</v>
          </cell>
          <cell r="E1312">
            <v>0</v>
          </cell>
          <cell r="F1312" t="str">
            <v xml:space="preserve">  </v>
          </cell>
        </row>
        <row r="1313">
          <cell r="C1313" t="str">
            <v>/0</v>
          </cell>
          <cell r="D1313">
            <v>0</v>
          </cell>
          <cell r="E1313">
            <v>0</v>
          </cell>
          <cell r="F1313" t="str">
            <v xml:space="preserve">  </v>
          </cell>
        </row>
        <row r="1314">
          <cell r="C1314" t="str">
            <v>/0</v>
          </cell>
          <cell r="D1314">
            <v>0</v>
          </cell>
          <cell r="E1314">
            <v>0</v>
          </cell>
          <cell r="F1314" t="str">
            <v xml:space="preserve">  </v>
          </cell>
        </row>
        <row r="1315">
          <cell r="C1315" t="str">
            <v>/0</v>
          </cell>
          <cell r="D1315">
            <v>0</v>
          </cell>
          <cell r="E1315">
            <v>0</v>
          </cell>
          <cell r="F1315" t="str">
            <v xml:space="preserve">  </v>
          </cell>
        </row>
        <row r="1316">
          <cell r="C1316" t="str">
            <v>/0</v>
          </cell>
          <cell r="D1316">
            <v>0</v>
          </cell>
          <cell r="E1316">
            <v>0</v>
          </cell>
          <cell r="F1316" t="str">
            <v xml:space="preserve">  </v>
          </cell>
        </row>
        <row r="1317">
          <cell r="C1317" t="str">
            <v>/0</v>
          </cell>
          <cell r="D1317">
            <v>0</v>
          </cell>
          <cell r="E1317">
            <v>0</v>
          </cell>
          <cell r="F1317" t="str">
            <v xml:space="preserve">  </v>
          </cell>
        </row>
        <row r="1318">
          <cell r="C1318" t="str">
            <v>/0</v>
          </cell>
          <cell r="D1318">
            <v>0</v>
          </cell>
          <cell r="E1318">
            <v>0</v>
          </cell>
          <cell r="F1318" t="str">
            <v xml:space="preserve">  </v>
          </cell>
        </row>
        <row r="1319">
          <cell r="C1319" t="str">
            <v>/0</v>
          </cell>
          <cell r="D1319">
            <v>0</v>
          </cell>
          <cell r="E1319">
            <v>0</v>
          </cell>
          <cell r="F1319" t="str">
            <v xml:space="preserve">  </v>
          </cell>
        </row>
        <row r="1320">
          <cell r="C1320" t="str">
            <v>/0</v>
          </cell>
          <cell r="D1320">
            <v>0</v>
          </cell>
          <cell r="E1320">
            <v>0</v>
          </cell>
          <cell r="F1320" t="str">
            <v xml:space="preserve">  </v>
          </cell>
        </row>
        <row r="1321">
          <cell r="C1321" t="str">
            <v>/0</v>
          </cell>
          <cell r="D1321">
            <v>0</v>
          </cell>
          <cell r="E1321">
            <v>0</v>
          </cell>
          <cell r="F1321" t="str">
            <v xml:space="preserve">  </v>
          </cell>
        </row>
        <row r="1322">
          <cell r="C1322" t="str">
            <v>/0</v>
          </cell>
          <cell r="D1322">
            <v>0</v>
          </cell>
          <cell r="E1322">
            <v>0</v>
          </cell>
          <cell r="F1322" t="str">
            <v xml:space="preserve">  </v>
          </cell>
        </row>
        <row r="1323">
          <cell r="C1323" t="str">
            <v>/0</v>
          </cell>
          <cell r="D1323">
            <v>0</v>
          </cell>
          <cell r="E1323">
            <v>0</v>
          </cell>
          <cell r="F1323" t="str">
            <v xml:space="preserve">  </v>
          </cell>
        </row>
        <row r="1324">
          <cell r="C1324" t="str">
            <v>/0</v>
          </cell>
          <cell r="D1324">
            <v>0</v>
          </cell>
          <cell r="E1324">
            <v>0</v>
          </cell>
          <cell r="F1324" t="str">
            <v xml:space="preserve">  </v>
          </cell>
        </row>
        <row r="1325">
          <cell r="C1325" t="str">
            <v>/0</v>
          </cell>
          <cell r="D1325">
            <v>0</v>
          </cell>
          <cell r="E1325">
            <v>0</v>
          </cell>
          <cell r="F1325" t="str">
            <v xml:space="preserve">  </v>
          </cell>
        </row>
        <row r="1326">
          <cell r="C1326" t="str">
            <v>/0</v>
          </cell>
          <cell r="D1326">
            <v>0</v>
          </cell>
          <cell r="E1326">
            <v>0</v>
          </cell>
          <cell r="F1326" t="str">
            <v xml:space="preserve">  </v>
          </cell>
        </row>
        <row r="1327">
          <cell r="C1327" t="str">
            <v>/0</v>
          </cell>
          <cell r="D1327">
            <v>0</v>
          </cell>
          <cell r="E1327">
            <v>0</v>
          </cell>
          <cell r="F1327" t="str">
            <v xml:space="preserve">  </v>
          </cell>
        </row>
        <row r="1328">
          <cell r="C1328" t="str">
            <v>/0</v>
          </cell>
          <cell r="D1328">
            <v>0</v>
          </cell>
          <cell r="E1328">
            <v>0</v>
          </cell>
          <cell r="F1328" t="str">
            <v xml:space="preserve">  </v>
          </cell>
        </row>
        <row r="1329">
          <cell r="C1329" t="str">
            <v>/0</v>
          </cell>
          <cell r="D1329">
            <v>0</v>
          </cell>
          <cell r="E1329">
            <v>0</v>
          </cell>
          <cell r="F1329" t="str">
            <v xml:space="preserve">  </v>
          </cell>
        </row>
        <row r="1330">
          <cell r="C1330" t="str">
            <v>/0</v>
          </cell>
          <cell r="D1330">
            <v>0</v>
          </cell>
          <cell r="E1330">
            <v>0</v>
          </cell>
          <cell r="F1330" t="str">
            <v xml:space="preserve">  </v>
          </cell>
        </row>
        <row r="1331">
          <cell r="C1331" t="str">
            <v>/0</v>
          </cell>
          <cell r="D1331">
            <v>0</v>
          </cell>
          <cell r="E1331">
            <v>0</v>
          </cell>
          <cell r="F1331" t="str">
            <v xml:space="preserve">  </v>
          </cell>
        </row>
        <row r="1332">
          <cell r="C1332" t="str">
            <v>/0</v>
          </cell>
          <cell r="D1332">
            <v>0</v>
          </cell>
          <cell r="E1332">
            <v>0</v>
          </cell>
          <cell r="F1332" t="str">
            <v xml:space="preserve">  </v>
          </cell>
        </row>
        <row r="1333">
          <cell r="C1333" t="str">
            <v>/0</v>
          </cell>
          <cell r="D1333">
            <v>0</v>
          </cell>
          <cell r="E1333">
            <v>0</v>
          </cell>
          <cell r="F1333" t="str">
            <v xml:space="preserve">  </v>
          </cell>
        </row>
        <row r="1334">
          <cell r="C1334" t="str">
            <v>/0</v>
          </cell>
          <cell r="D1334">
            <v>0</v>
          </cell>
          <cell r="E1334">
            <v>0</v>
          </cell>
          <cell r="F1334" t="str">
            <v xml:space="preserve">  </v>
          </cell>
        </row>
        <row r="1335">
          <cell r="C1335" t="str">
            <v>/0</v>
          </cell>
          <cell r="D1335">
            <v>0</v>
          </cell>
          <cell r="E1335">
            <v>0</v>
          </cell>
          <cell r="F1335" t="str">
            <v xml:space="preserve">  </v>
          </cell>
        </row>
        <row r="1336">
          <cell r="C1336" t="str">
            <v>/0</v>
          </cell>
          <cell r="D1336">
            <v>0</v>
          </cell>
          <cell r="E1336">
            <v>0</v>
          </cell>
          <cell r="F1336" t="str">
            <v xml:space="preserve">  </v>
          </cell>
        </row>
        <row r="1337">
          <cell r="C1337" t="str">
            <v>/0</v>
          </cell>
          <cell r="D1337">
            <v>0</v>
          </cell>
          <cell r="E1337">
            <v>0</v>
          </cell>
          <cell r="F1337" t="str">
            <v xml:space="preserve">  </v>
          </cell>
        </row>
        <row r="1338">
          <cell r="C1338" t="str">
            <v>/0</v>
          </cell>
          <cell r="D1338">
            <v>0</v>
          </cell>
          <cell r="E1338">
            <v>0</v>
          </cell>
          <cell r="F1338" t="str">
            <v xml:space="preserve">  </v>
          </cell>
        </row>
        <row r="1339">
          <cell r="C1339" t="str">
            <v>/0</v>
          </cell>
          <cell r="D1339">
            <v>0</v>
          </cell>
          <cell r="E1339">
            <v>0</v>
          </cell>
          <cell r="F1339" t="str">
            <v xml:space="preserve">  </v>
          </cell>
        </row>
        <row r="1340">
          <cell r="C1340" t="str">
            <v>/0</v>
          </cell>
          <cell r="D1340">
            <v>0</v>
          </cell>
          <cell r="E1340">
            <v>0</v>
          </cell>
          <cell r="F1340" t="str">
            <v xml:space="preserve">  </v>
          </cell>
        </row>
        <row r="1341">
          <cell r="C1341" t="str">
            <v>/0</v>
          </cell>
          <cell r="D1341">
            <v>0</v>
          </cell>
          <cell r="E1341">
            <v>0</v>
          </cell>
          <cell r="F1341" t="str">
            <v xml:space="preserve">  </v>
          </cell>
        </row>
        <row r="1342">
          <cell r="C1342" t="str">
            <v>/0</v>
          </cell>
          <cell r="D1342">
            <v>0</v>
          </cell>
          <cell r="E1342">
            <v>0</v>
          </cell>
          <cell r="F1342" t="str">
            <v xml:space="preserve">  </v>
          </cell>
        </row>
        <row r="1343">
          <cell r="C1343" t="str">
            <v>/0</v>
          </cell>
          <cell r="D1343">
            <v>0</v>
          </cell>
          <cell r="E1343">
            <v>0</v>
          </cell>
          <cell r="F1343" t="str">
            <v xml:space="preserve">  </v>
          </cell>
        </row>
        <row r="1344">
          <cell r="C1344" t="str">
            <v>/0</v>
          </cell>
          <cell r="D1344">
            <v>0</v>
          </cell>
          <cell r="E1344">
            <v>0</v>
          </cell>
          <cell r="F1344" t="str">
            <v xml:space="preserve">  </v>
          </cell>
        </row>
        <row r="1345">
          <cell r="C1345" t="str">
            <v>/0</v>
          </cell>
          <cell r="D1345">
            <v>0</v>
          </cell>
          <cell r="E1345">
            <v>0</v>
          </cell>
          <cell r="F1345" t="str">
            <v xml:space="preserve">  </v>
          </cell>
        </row>
        <row r="1346">
          <cell r="C1346" t="str">
            <v>/0</v>
          </cell>
          <cell r="D1346">
            <v>0</v>
          </cell>
          <cell r="E1346">
            <v>0</v>
          </cell>
          <cell r="F1346" t="str">
            <v xml:space="preserve">  </v>
          </cell>
        </row>
        <row r="1347">
          <cell r="C1347" t="str">
            <v>/0</v>
          </cell>
          <cell r="D1347">
            <v>0</v>
          </cell>
          <cell r="E1347">
            <v>0</v>
          </cell>
          <cell r="F1347" t="str">
            <v xml:space="preserve">  </v>
          </cell>
        </row>
        <row r="1348">
          <cell r="C1348" t="str">
            <v>/0</v>
          </cell>
          <cell r="D1348">
            <v>0</v>
          </cell>
          <cell r="E1348">
            <v>0</v>
          </cell>
          <cell r="F1348" t="str">
            <v xml:space="preserve">  </v>
          </cell>
        </row>
        <row r="1349">
          <cell r="C1349" t="str">
            <v>/0</v>
          </cell>
          <cell r="D1349">
            <v>0</v>
          </cell>
          <cell r="E1349">
            <v>0</v>
          </cell>
          <cell r="F1349" t="str">
            <v xml:space="preserve">  </v>
          </cell>
        </row>
        <row r="1350">
          <cell r="C1350" t="str">
            <v>/0</v>
          </cell>
          <cell r="D1350">
            <v>0</v>
          </cell>
          <cell r="E1350">
            <v>0</v>
          </cell>
          <cell r="F1350" t="str">
            <v xml:space="preserve">  </v>
          </cell>
        </row>
        <row r="1351">
          <cell r="C1351" t="str">
            <v>/0</v>
          </cell>
          <cell r="D1351">
            <v>0</v>
          </cell>
          <cell r="E1351">
            <v>0</v>
          </cell>
          <cell r="F1351" t="str">
            <v xml:space="preserve">  </v>
          </cell>
        </row>
        <row r="1352">
          <cell r="C1352" t="str">
            <v>/0</v>
          </cell>
          <cell r="D1352">
            <v>0</v>
          </cell>
          <cell r="E1352">
            <v>0</v>
          </cell>
          <cell r="F1352" t="str">
            <v xml:space="preserve">  </v>
          </cell>
        </row>
        <row r="1353">
          <cell r="C1353" t="str">
            <v>/0</v>
          </cell>
          <cell r="D1353">
            <v>0</v>
          </cell>
          <cell r="E1353">
            <v>0</v>
          </cell>
          <cell r="F1353" t="str">
            <v xml:space="preserve">  </v>
          </cell>
        </row>
        <row r="1354">
          <cell r="C1354" t="str">
            <v>/0</v>
          </cell>
          <cell r="D1354">
            <v>0</v>
          </cell>
          <cell r="E1354">
            <v>0</v>
          </cell>
          <cell r="F1354" t="str">
            <v xml:space="preserve">  </v>
          </cell>
        </row>
        <row r="1355">
          <cell r="C1355" t="str">
            <v>/0</v>
          </cell>
          <cell r="D1355">
            <v>0</v>
          </cell>
          <cell r="E1355">
            <v>0</v>
          </cell>
          <cell r="F1355" t="str">
            <v xml:space="preserve">  </v>
          </cell>
        </row>
        <row r="1356">
          <cell r="C1356" t="str">
            <v>/0</v>
          </cell>
          <cell r="D1356">
            <v>0</v>
          </cell>
          <cell r="E1356">
            <v>0</v>
          </cell>
          <cell r="F1356" t="str">
            <v xml:space="preserve">  </v>
          </cell>
        </row>
        <row r="1357">
          <cell r="C1357" t="str">
            <v>/0</v>
          </cell>
          <cell r="D1357">
            <v>0</v>
          </cell>
          <cell r="E1357">
            <v>0</v>
          </cell>
          <cell r="F1357" t="str">
            <v xml:space="preserve">  </v>
          </cell>
        </row>
        <row r="1358">
          <cell r="C1358" t="str">
            <v>/0</v>
          </cell>
          <cell r="D1358">
            <v>0</v>
          </cell>
          <cell r="E1358">
            <v>0</v>
          </cell>
          <cell r="F1358" t="str">
            <v xml:space="preserve">  </v>
          </cell>
        </row>
        <row r="1359">
          <cell r="C1359" t="str">
            <v>/0</v>
          </cell>
          <cell r="D1359">
            <v>0</v>
          </cell>
          <cell r="E1359">
            <v>0</v>
          </cell>
          <cell r="F1359" t="str">
            <v xml:space="preserve">  </v>
          </cell>
        </row>
        <row r="1360">
          <cell r="C1360" t="str">
            <v>/0</v>
          </cell>
          <cell r="D1360">
            <v>0</v>
          </cell>
          <cell r="E1360">
            <v>0</v>
          </cell>
          <cell r="F1360" t="str">
            <v xml:space="preserve">  </v>
          </cell>
        </row>
        <row r="1361">
          <cell r="C1361" t="str">
            <v>/0</v>
          </cell>
          <cell r="D1361">
            <v>0</v>
          </cell>
          <cell r="E1361">
            <v>0</v>
          </cell>
          <cell r="F1361" t="str">
            <v xml:space="preserve">  </v>
          </cell>
        </row>
        <row r="1362">
          <cell r="C1362" t="str">
            <v>/0</v>
          </cell>
          <cell r="D1362">
            <v>0</v>
          </cell>
          <cell r="E1362">
            <v>0</v>
          </cell>
          <cell r="F1362" t="str">
            <v xml:space="preserve">  </v>
          </cell>
        </row>
        <row r="1363">
          <cell r="C1363" t="str">
            <v>/0</v>
          </cell>
          <cell r="D1363">
            <v>0</v>
          </cell>
          <cell r="E1363">
            <v>0</v>
          </cell>
          <cell r="F1363" t="str">
            <v xml:space="preserve">  </v>
          </cell>
        </row>
        <row r="1364">
          <cell r="C1364" t="str">
            <v>/0</v>
          </cell>
          <cell r="D1364">
            <v>0</v>
          </cell>
          <cell r="E1364">
            <v>0</v>
          </cell>
          <cell r="F1364" t="str">
            <v xml:space="preserve">  </v>
          </cell>
        </row>
        <row r="1365">
          <cell r="C1365" t="str">
            <v>/0</v>
          </cell>
          <cell r="D1365">
            <v>0</v>
          </cell>
          <cell r="E1365">
            <v>0</v>
          </cell>
          <cell r="F1365" t="str">
            <v xml:space="preserve">  </v>
          </cell>
        </row>
        <row r="1366">
          <cell r="C1366" t="str">
            <v>/0</v>
          </cell>
          <cell r="D1366">
            <v>0</v>
          </cell>
          <cell r="E1366">
            <v>0</v>
          </cell>
          <cell r="F1366" t="str">
            <v xml:space="preserve">  </v>
          </cell>
        </row>
        <row r="1367">
          <cell r="C1367" t="str">
            <v>/0</v>
          </cell>
          <cell r="D1367">
            <v>0</v>
          </cell>
          <cell r="E1367">
            <v>0</v>
          </cell>
          <cell r="F1367" t="str">
            <v xml:space="preserve">  </v>
          </cell>
        </row>
        <row r="1368">
          <cell r="C1368" t="str">
            <v>/0</v>
          </cell>
          <cell r="D1368">
            <v>0</v>
          </cell>
          <cell r="E1368">
            <v>0</v>
          </cell>
          <cell r="F1368" t="str">
            <v xml:space="preserve">  </v>
          </cell>
        </row>
        <row r="1369">
          <cell r="C1369" t="str">
            <v>/0</v>
          </cell>
          <cell r="D1369">
            <v>0</v>
          </cell>
          <cell r="E1369">
            <v>0</v>
          </cell>
          <cell r="F1369" t="str">
            <v xml:space="preserve">  </v>
          </cell>
        </row>
        <row r="1370">
          <cell r="C1370" t="str">
            <v>/0</v>
          </cell>
          <cell r="D1370">
            <v>0</v>
          </cell>
          <cell r="E1370">
            <v>0</v>
          </cell>
          <cell r="F1370" t="str">
            <v xml:space="preserve">  </v>
          </cell>
        </row>
        <row r="1371">
          <cell r="C1371" t="str">
            <v>/0</v>
          </cell>
          <cell r="D1371">
            <v>0</v>
          </cell>
          <cell r="E1371">
            <v>0</v>
          </cell>
          <cell r="F1371" t="str">
            <v xml:space="preserve">  </v>
          </cell>
        </row>
        <row r="1372">
          <cell r="C1372" t="str">
            <v>/0</v>
          </cell>
          <cell r="D1372">
            <v>0</v>
          </cell>
          <cell r="E1372">
            <v>0</v>
          </cell>
          <cell r="F1372" t="str">
            <v xml:space="preserve">  </v>
          </cell>
        </row>
        <row r="1373">
          <cell r="C1373" t="str">
            <v>/0</v>
          </cell>
          <cell r="D1373">
            <v>0</v>
          </cell>
          <cell r="E1373">
            <v>0</v>
          </cell>
          <cell r="F1373" t="str">
            <v xml:space="preserve">  </v>
          </cell>
        </row>
        <row r="1374">
          <cell r="C1374" t="str">
            <v>/0</v>
          </cell>
          <cell r="D1374">
            <v>0</v>
          </cell>
          <cell r="E1374">
            <v>0</v>
          </cell>
          <cell r="F1374" t="str">
            <v xml:space="preserve">  </v>
          </cell>
        </row>
        <row r="1375">
          <cell r="C1375" t="str">
            <v>/0</v>
          </cell>
          <cell r="D1375">
            <v>0</v>
          </cell>
          <cell r="E1375">
            <v>0</v>
          </cell>
          <cell r="F1375" t="str">
            <v xml:space="preserve">  </v>
          </cell>
        </row>
        <row r="1376">
          <cell r="C1376" t="str">
            <v>/0</v>
          </cell>
          <cell r="D1376">
            <v>0</v>
          </cell>
          <cell r="E1376">
            <v>0</v>
          </cell>
          <cell r="F1376" t="str">
            <v xml:space="preserve">  </v>
          </cell>
        </row>
        <row r="1377">
          <cell r="C1377" t="str">
            <v>/0</v>
          </cell>
          <cell r="D1377">
            <v>0</v>
          </cell>
          <cell r="E1377">
            <v>0</v>
          </cell>
          <cell r="F1377" t="str">
            <v xml:space="preserve">  </v>
          </cell>
        </row>
        <row r="1378">
          <cell r="C1378" t="str">
            <v>/0</v>
          </cell>
          <cell r="D1378">
            <v>0</v>
          </cell>
          <cell r="E1378">
            <v>0</v>
          </cell>
          <cell r="F1378" t="str">
            <v xml:space="preserve">  </v>
          </cell>
        </row>
        <row r="1379">
          <cell r="C1379" t="str">
            <v>/0</v>
          </cell>
          <cell r="D1379">
            <v>0</v>
          </cell>
          <cell r="E1379">
            <v>0</v>
          </cell>
          <cell r="F1379" t="str">
            <v xml:space="preserve">  </v>
          </cell>
        </row>
        <row r="1380">
          <cell r="C1380" t="str">
            <v>/0</v>
          </cell>
          <cell r="D1380">
            <v>0</v>
          </cell>
          <cell r="E1380">
            <v>0</v>
          </cell>
          <cell r="F1380" t="str">
            <v xml:space="preserve">  </v>
          </cell>
        </row>
        <row r="1381">
          <cell r="C1381" t="str">
            <v>/0</v>
          </cell>
          <cell r="D1381">
            <v>0</v>
          </cell>
          <cell r="E1381">
            <v>0</v>
          </cell>
          <cell r="F1381" t="str">
            <v xml:space="preserve">  </v>
          </cell>
        </row>
        <row r="1382">
          <cell r="C1382" t="str">
            <v>/0</v>
          </cell>
          <cell r="D1382">
            <v>0</v>
          </cell>
          <cell r="E1382">
            <v>0</v>
          </cell>
          <cell r="F1382" t="str">
            <v xml:space="preserve">  </v>
          </cell>
        </row>
        <row r="1383">
          <cell r="C1383" t="str">
            <v>/0</v>
          </cell>
          <cell r="D1383">
            <v>0</v>
          </cell>
          <cell r="E1383">
            <v>0</v>
          </cell>
          <cell r="F1383" t="str">
            <v xml:space="preserve">  </v>
          </cell>
        </row>
        <row r="1384">
          <cell r="C1384" t="str">
            <v>/0</v>
          </cell>
          <cell r="D1384">
            <v>0</v>
          </cell>
          <cell r="E1384">
            <v>0</v>
          </cell>
          <cell r="F1384" t="str">
            <v xml:space="preserve">  </v>
          </cell>
        </row>
        <row r="1385">
          <cell r="C1385" t="str">
            <v>/0</v>
          </cell>
          <cell r="D1385">
            <v>0</v>
          </cell>
          <cell r="E1385">
            <v>0</v>
          </cell>
          <cell r="F1385" t="str">
            <v xml:space="preserve">  </v>
          </cell>
        </row>
        <row r="1386">
          <cell r="C1386" t="str">
            <v>/0</v>
          </cell>
          <cell r="D1386">
            <v>0</v>
          </cell>
          <cell r="E1386">
            <v>0</v>
          </cell>
          <cell r="F1386" t="str">
            <v xml:space="preserve">  </v>
          </cell>
        </row>
        <row r="1387">
          <cell r="C1387" t="str">
            <v>/0</v>
          </cell>
          <cell r="D1387">
            <v>0</v>
          </cell>
          <cell r="E1387">
            <v>0</v>
          </cell>
          <cell r="F1387" t="str">
            <v xml:space="preserve">  </v>
          </cell>
        </row>
        <row r="1388">
          <cell r="C1388" t="str">
            <v>/0</v>
          </cell>
          <cell r="D1388">
            <v>0</v>
          </cell>
          <cell r="E1388">
            <v>0</v>
          </cell>
          <cell r="F1388" t="str">
            <v xml:space="preserve">  </v>
          </cell>
        </row>
        <row r="1389">
          <cell r="C1389" t="str">
            <v>/0</v>
          </cell>
          <cell r="D1389">
            <v>0</v>
          </cell>
          <cell r="E1389">
            <v>0</v>
          </cell>
          <cell r="F1389" t="str">
            <v xml:space="preserve">  </v>
          </cell>
        </row>
        <row r="1390">
          <cell r="C1390" t="str">
            <v>/0</v>
          </cell>
          <cell r="D1390">
            <v>0</v>
          </cell>
          <cell r="E1390">
            <v>0</v>
          </cell>
          <cell r="F1390" t="str">
            <v xml:space="preserve">  </v>
          </cell>
        </row>
        <row r="1391">
          <cell r="C1391" t="str">
            <v>/0</v>
          </cell>
          <cell r="D1391">
            <v>0</v>
          </cell>
          <cell r="E1391">
            <v>0</v>
          </cell>
          <cell r="F1391" t="str">
            <v xml:space="preserve">  </v>
          </cell>
        </row>
        <row r="1392">
          <cell r="C1392" t="str">
            <v>/0</v>
          </cell>
          <cell r="D1392">
            <v>0</v>
          </cell>
          <cell r="E1392">
            <v>0</v>
          </cell>
          <cell r="F1392" t="str">
            <v xml:space="preserve">  </v>
          </cell>
        </row>
        <row r="1393">
          <cell r="C1393" t="str">
            <v>/0</v>
          </cell>
          <cell r="D1393">
            <v>0</v>
          </cell>
          <cell r="E1393">
            <v>0</v>
          </cell>
          <cell r="F1393" t="str">
            <v xml:space="preserve">  </v>
          </cell>
        </row>
        <row r="1394">
          <cell r="C1394" t="str">
            <v>/0</v>
          </cell>
          <cell r="D1394">
            <v>0</v>
          </cell>
          <cell r="E1394">
            <v>0</v>
          </cell>
          <cell r="F1394" t="str">
            <v xml:space="preserve">  </v>
          </cell>
        </row>
        <row r="1395">
          <cell r="C1395" t="str">
            <v>/0</v>
          </cell>
          <cell r="D1395">
            <v>0</v>
          </cell>
          <cell r="E1395">
            <v>0</v>
          </cell>
          <cell r="F1395" t="str">
            <v xml:space="preserve">  </v>
          </cell>
        </row>
        <row r="1396">
          <cell r="C1396" t="str">
            <v>/0</v>
          </cell>
          <cell r="D1396">
            <v>0</v>
          </cell>
          <cell r="E1396">
            <v>0</v>
          </cell>
          <cell r="F1396" t="str">
            <v xml:space="preserve">  </v>
          </cell>
        </row>
        <row r="1397">
          <cell r="C1397" t="str">
            <v>/0</v>
          </cell>
          <cell r="D1397">
            <v>0</v>
          </cell>
          <cell r="E1397">
            <v>0</v>
          </cell>
          <cell r="F1397" t="str">
            <v xml:space="preserve">  </v>
          </cell>
        </row>
        <row r="1398">
          <cell r="C1398" t="str">
            <v>/0</v>
          </cell>
          <cell r="D1398">
            <v>0</v>
          </cell>
          <cell r="E1398">
            <v>0</v>
          </cell>
          <cell r="F1398" t="str">
            <v xml:space="preserve">  </v>
          </cell>
        </row>
        <row r="1399">
          <cell r="C1399" t="str">
            <v>/0</v>
          </cell>
          <cell r="D1399">
            <v>0</v>
          </cell>
          <cell r="E1399">
            <v>0</v>
          </cell>
          <cell r="F1399" t="str">
            <v xml:space="preserve">  </v>
          </cell>
        </row>
        <row r="1400">
          <cell r="C1400" t="str">
            <v>/0</v>
          </cell>
          <cell r="D1400">
            <v>0</v>
          </cell>
          <cell r="E1400">
            <v>0</v>
          </cell>
          <cell r="F1400" t="str">
            <v xml:space="preserve">  </v>
          </cell>
        </row>
        <row r="1401">
          <cell r="C1401" t="str">
            <v>/0</v>
          </cell>
          <cell r="D1401">
            <v>0</v>
          </cell>
          <cell r="E1401">
            <v>0</v>
          </cell>
          <cell r="F1401" t="str">
            <v xml:space="preserve">  </v>
          </cell>
        </row>
        <row r="1402">
          <cell r="C1402" t="str">
            <v>/0</v>
          </cell>
          <cell r="D1402">
            <v>0</v>
          </cell>
          <cell r="E1402">
            <v>0</v>
          </cell>
          <cell r="F1402" t="str">
            <v xml:space="preserve">  </v>
          </cell>
        </row>
        <row r="1403">
          <cell r="C1403" t="str">
            <v>/0</v>
          </cell>
          <cell r="D1403">
            <v>0</v>
          </cell>
          <cell r="E1403">
            <v>0</v>
          </cell>
          <cell r="F1403" t="str">
            <v xml:space="preserve">  </v>
          </cell>
        </row>
        <row r="1404">
          <cell r="C1404" t="str">
            <v>/0</v>
          </cell>
          <cell r="D1404">
            <v>0</v>
          </cell>
          <cell r="E1404">
            <v>0</v>
          </cell>
          <cell r="F1404" t="str">
            <v xml:space="preserve">  </v>
          </cell>
        </row>
        <row r="1405">
          <cell r="C1405" t="str">
            <v>/0</v>
          </cell>
          <cell r="D1405">
            <v>0</v>
          </cell>
          <cell r="E1405">
            <v>0</v>
          </cell>
          <cell r="F1405" t="str">
            <v xml:space="preserve">  </v>
          </cell>
        </row>
        <row r="1406">
          <cell r="C1406" t="str">
            <v>/0</v>
          </cell>
          <cell r="D1406">
            <v>0</v>
          </cell>
          <cell r="E1406">
            <v>0</v>
          </cell>
          <cell r="F1406" t="str">
            <v xml:space="preserve">  </v>
          </cell>
        </row>
        <row r="1407">
          <cell r="C1407" t="str">
            <v>/0</v>
          </cell>
          <cell r="D1407">
            <v>0</v>
          </cell>
          <cell r="E1407">
            <v>0</v>
          </cell>
          <cell r="F1407" t="str">
            <v xml:space="preserve">  </v>
          </cell>
        </row>
        <row r="1408">
          <cell r="C1408" t="str">
            <v>/0</v>
          </cell>
          <cell r="D1408">
            <v>0</v>
          </cell>
          <cell r="E1408">
            <v>0</v>
          </cell>
          <cell r="F1408" t="str">
            <v xml:space="preserve">  </v>
          </cell>
        </row>
        <row r="1409">
          <cell r="C1409" t="str">
            <v>/0</v>
          </cell>
          <cell r="D1409">
            <v>0</v>
          </cell>
          <cell r="E1409">
            <v>0</v>
          </cell>
          <cell r="F1409" t="str">
            <v xml:space="preserve">  </v>
          </cell>
        </row>
        <row r="1410">
          <cell r="C1410" t="str">
            <v>/0</v>
          </cell>
          <cell r="D1410">
            <v>0</v>
          </cell>
          <cell r="E1410">
            <v>0</v>
          </cell>
          <cell r="F1410" t="str">
            <v xml:space="preserve">  </v>
          </cell>
        </row>
        <row r="1411">
          <cell r="C1411" t="str">
            <v>/0</v>
          </cell>
          <cell r="D1411">
            <v>0</v>
          </cell>
          <cell r="E1411">
            <v>0</v>
          </cell>
          <cell r="F1411" t="str">
            <v xml:space="preserve">  </v>
          </cell>
        </row>
        <row r="1412">
          <cell r="C1412" t="str">
            <v>/0</v>
          </cell>
          <cell r="D1412">
            <v>0</v>
          </cell>
          <cell r="E1412">
            <v>0</v>
          </cell>
          <cell r="F1412" t="str">
            <v xml:space="preserve">  </v>
          </cell>
        </row>
        <row r="1413">
          <cell r="C1413" t="str">
            <v>/0</v>
          </cell>
          <cell r="D1413">
            <v>0</v>
          </cell>
          <cell r="E1413">
            <v>0</v>
          </cell>
          <cell r="F1413" t="str">
            <v xml:space="preserve">  </v>
          </cell>
        </row>
        <row r="1414">
          <cell r="C1414" t="str">
            <v>/0</v>
          </cell>
          <cell r="D1414">
            <v>0</v>
          </cell>
          <cell r="E1414">
            <v>0</v>
          </cell>
          <cell r="F1414" t="str">
            <v xml:space="preserve">  </v>
          </cell>
        </row>
        <row r="1415">
          <cell r="C1415" t="str">
            <v>/0</v>
          </cell>
          <cell r="D1415">
            <v>0</v>
          </cell>
          <cell r="E1415">
            <v>0</v>
          </cell>
          <cell r="F1415" t="str">
            <v xml:space="preserve">  </v>
          </cell>
        </row>
        <row r="1416">
          <cell r="C1416" t="str">
            <v>/0</v>
          </cell>
          <cell r="D1416">
            <v>0</v>
          </cell>
          <cell r="E1416">
            <v>0</v>
          </cell>
          <cell r="F1416" t="str">
            <v xml:space="preserve">  </v>
          </cell>
        </row>
        <row r="1417">
          <cell r="C1417" t="str">
            <v>/0</v>
          </cell>
          <cell r="D1417">
            <v>0</v>
          </cell>
          <cell r="E1417">
            <v>0</v>
          </cell>
          <cell r="F1417" t="str">
            <v xml:space="preserve">  </v>
          </cell>
        </row>
        <row r="1418">
          <cell r="C1418" t="str">
            <v>/0</v>
          </cell>
          <cell r="D1418">
            <v>0</v>
          </cell>
          <cell r="E1418">
            <v>0</v>
          </cell>
          <cell r="F1418" t="str">
            <v xml:space="preserve">  </v>
          </cell>
        </row>
        <row r="1419">
          <cell r="C1419" t="str">
            <v>/0</v>
          </cell>
          <cell r="D1419">
            <v>0</v>
          </cell>
          <cell r="E1419">
            <v>0</v>
          </cell>
          <cell r="F1419" t="str">
            <v xml:space="preserve">  </v>
          </cell>
        </row>
        <row r="1420">
          <cell r="C1420" t="str">
            <v>/0</v>
          </cell>
          <cell r="D1420">
            <v>0</v>
          </cell>
          <cell r="E1420">
            <v>0</v>
          </cell>
          <cell r="F1420" t="str">
            <v xml:space="preserve">  </v>
          </cell>
        </row>
        <row r="1421">
          <cell r="C1421" t="str">
            <v>/0</v>
          </cell>
          <cell r="D1421">
            <v>0</v>
          </cell>
          <cell r="E1421">
            <v>0</v>
          </cell>
          <cell r="F1421" t="str">
            <v xml:space="preserve">  </v>
          </cell>
        </row>
        <row r="1422">
          <cell r="C1422" t="str">
            <v>/0</v>
          </cell>
          <cell r="D1422">
            <v>0</v>
          </cell>
          <cell r="E1422">
            <v>0</v>
          </cell>
          <cell r="F1422" t="str">
            <v xml:space="preserve">  </v>
          </cell>
        </row>
        <row r="1423">
          <cell r="C1423" t="str">
            <v>/0</v>
          </cell>
          <cell r="D1423">
            <v>0</v>
          </cell>
          <cell r="E1423">
            <v>0</v>
          </cell>
          <cell r="F1423" t="str">
            <v xml:space="preserve">  </v>
          </cell>
        </row>
        <row r="1424">
          <cell r="C1424" t="str">
            <v>/0</v>
          </cell>
          <cell r="D1424">
            <v>0</v>
          </cell>
          <cell r="E1424">
            <v>0</v>
          </cell>
          <cell r="F1424" t="str">
            <v xml:space="preserve">  </v>
          </cell>
        </row>
        <row r="1425">
          <cell r="C1425" t="str">
            <v>/0</v>
          </cell>
          <cell r="D1425">
            <v>0</v>
          </cell>
          <cell r="E1425">
            <v>0</v>
          </cell>
          <cell r="F1425" t="str">
            <v xml:space="preserve">  </v>
          </cell>
        </row>
        <row r="1426">
          <cell r="C1426" t="str">
            <v>/0</v>
          </cell>
          <cell r="D1426">
            <v>0</v>
          </cell>
          <cell r="E1426">
            <v>0</v>
          </cell>
          <cell r="F1426" t="str">
            <v xml:space="preserve">  </v>
          </cell>
        </row>
        <row r="1427">
          <cell r="C1427" t="str">
            <v>/0</v>
          </cell>
          <cell r="D1427">
            <v>0</v>
          </cell>
          <cell r="E1427">
            <v>0</v>
          </cell>
          <cell r="F1427" t="str">
            <v xml:space="preserve">  </v>
          </cell>
        </row>
        <row r="1428">
          <cell r="C1428" t="str">
            <v>/0</v>
          </cell>
          <cell r="D1428">
            <v>0</v>
          </cell>
          <cell r="E1428">
            <v>0</v>
          </cell>
          <cell r="F1428" t="str">
            <v xml:space="preserve">  </v>
          </cell>
        </row>
        <row r="1429">
          <cell r="C1429" t="str">
            <v>/0</v>
          </cell>
          <cell r="D1429">
            <v>0</v>
          </cell>
          <cell r="E1429">
            <v>0</v>
          </cell>
          <cell r="F1429" t="str">
            <v xml:space="preserve">  </v>
          </cell>
        </row>
        <row r="1430">
          <cell r="C1430" t="str">
            <v>/0</v>
          </cell>
          <cell r="D1430">
            <v>0</v>
          </cell>
          <cell r="E1430">
            <v>0</v>
          </cell>
          <cell r="F1430" t="str">
            <v xml:space="preserve">  </v>
          </cell>
        </row>
        <row r="1431">
          <cell r="C1431" t="str">
            <v>/0</v>
          </cell>
          <cell r="D1431">
            <v>0</v>
          </cell>
          <cell r="E1431">
            <v>0</v>
          </cell>
          <cell r="F1431" t="str">
            <v xml:space="preserve">  </v>
          </cell>
        </row>
        <row r="1432">
          <cell r="C1432" t="str">
            <v>/0</v>
          </cell>
          <cell r="D1432">
            <v>0</v>
          </cell>
          <cell r="E1432">
            <v>0</v>
          </cell>
          <cell r="F1432" t="str">
            <v xml:space="preserve">  </v>
          </cell>
        </row>
        <row r="1433">
          <cell r="C1433" t="str">
            <v>/0</v>
          </cell>
          <cell r="D1433">
            <v>0</v>
          </cell>
          <cell r="E1433">
            <v>0</v>
          </cell>
          <cell r="F1433" t="str">
            <v xml:space="preserve">  </v>
          </cell>
        </row>
        <row r="1434">
          <cell r="C1434" t="str">
            <v>/0</v>
          </cell>
          <cell r="D1434">
            <v>0</v>
          </cell>
          <cell r="E1434">
            <v>0</v>
          </cell>
          <cell r="F1434" t="str">
            <v xml:space="preserve">  </v>
          </cell>
        </row>
        <row r="1435">
          <cell r="C1435" t="str">
            <v>/0</v>
          </cell>
          <cell r="D1435">
            <v>0</v>
          </cell>
          <cell r="E1435">
            <v>0</v>
          </cell>
          <cell r="F1435" t="str">
            <v xml:space="preserve">  </v>
          </cell>
        </row>
        <row r="1436">
          <cell r="C1436" t="str">
            <v>/0</v>
          </cell>
          <cell r="D1436">
            <v>0</v>
          </cell>
          <cell r="E1436">
            <v>0</v>
          </cell>
          <cell r="F1436" t="str">
            <v xml:space="preserve">  </v>
          </cell>
        </row>
        <row r="1437">
          <cell r="C1437" t="str">
            <v>/0</v>
          </cell>
          <cell r="D1437">
            <v>0</v>
          </cell>
          <cell r="E1437">
            <v>0</v>
          </cell>
          <cell r="F1437" t="str">
            <v xml:space="preserve">  </v>
          </cell>
        </row>
        <row r="1438">
          <cell r="C1438" t="str">
            <v>/0</v>
          </cell>
          <cell r="D1438">
            <v>0</v>
          </cell>
          <cell r="E1438">
            <v>0</v>
          </cell>
          <cell r="F1438" t="str">
            <v xml:space="preserve">  </v>
          </cell>
        </row>
        <row r="1439">
          <cell r="C1439" t="str">
            <v>/0</v>
          </cell>
          <cell r="D1439">
            <v>0</v>
          </cell>
          <cell r="E1439">
            <v>0</v>
          </cell>
          <cell r="F1439" t="str">
            <v xml:space="preserve">  </v>
          </cell>
        </row>
        <row r="1440">
          <cell r="C1440" t="str">
            <v>/0</v>
          </cell>
          <cell r="D1440">
            <v>0</v>
          </cell>
          <cell r="E1440">
            <v>0</v>
          </cell>
          <cell r="F1440" t="str">
            <v xml:space="preserve">  </v>
          </cell>
        </row>
        <row r="1441">
          <cell r="C1441" t="str">
            <v>/0</v>
          </cell>
          <cell r="D1441">
            <v>0</v>
          </cell>
          <cell r="E1441">
            <v>0</v>
          </cell>
          <cell r="F1441" t="str">
            <v xml:space="preserve">  </v>
          </cell>
        </row>
        <row r="1442">
          <cell r="C1442" t="str">
            <v>/0</v>
          </cell>
          <cell r="D1442">
            <v>0</v>
          </cell>
          <cell r="E1442">
            <v>0</v>
          </cell>
          <cell r="F1442" t="str">
            <v xml:space="preserve">  </v>
          </cell>
        </row>
        <row r="1443">
          <cell r="C1443" t="str">
            <v>/0</v>
          </cell>
          <cell r="D1443">
            <v>0</v>
          </cell>
          <cell r="E1443">
            <v>0</v>
          </cell>
          <cell r="F1443" t="str">
            <v xml:space="preserve">  </v>
          </cell>
        </row>
        <row r="1444">
          <cell r="C1444" t="str">
            <v>/0</v>
          </cell>
          <cell r="D1444">
            <v>0</v>
          </cell>
          <cell r="E1444">
            <v>0</v>
          </cell>
          <cell r="F1444" t="str">
            <v xml:space="preserve">  </v>
          </cell>
        </row>
        <row r="1445">
          <cell r="C1445" t="str">
            <v>/0</v>
          </cell>
          <cell r="D1445">
            <v>0</v>
          </cell>
          <cell r="E1445">
            <v>0</v>
          </cell>
          <cell r="F1445" t="str">
            <v xml:space="preserve">  </v>
          </cell>
        </row>
        <row r="1446">
          <cell r="C1446" t="str">
            <v>/0</v>
          </cell>
          <cell r="D1446">
            <v>0</v>
          </cell>
          <cell r="E1446">
            <v>0</v>
          </cell>
          <cell r="F1446" t="str">
            <v xml:space="preserve">  </v>
          </cell>
        </row>
        <row r="1447">
          <cell r="C1447" t="str">
            <v>/0</v>
          </cell>
          <cell r="D1447">
            <v>0</v>
          </cell>
          <cell r="E1447">
            <v>0</v>
          </cell>
          <cell r="F1447" t="str">
            <v xml:space="preserve">  </v>
          </cell>
        </row>
        <row r="1448">
          <cell r="C1448" t="str">
            <v>/0</v>
          </cell>
          <cell r="D1448">
            <v>0</v>
          </cell>
          <cell r="E1448">
            <v>0</v>
          </cell>
          <cell r="F1448" t="str">
            <v xml:space="preserve">  </v>
          </cell>
        </row>
        <row r="1449">
          <cell r="C1449" t="str">
            <v>/0</v>
          </cell>
          <cell r="D1449">
            <v>0</v>
          </cell>
          <cell r="E1449">
            <v>0</v>
          </cell>
          <cell r="F1449" t="str">
            <v xml:space="preserve">  </v>
          </cell>
        </row>
        <row r="1450">
          <cell r="C1450" t="str">
            <v>/0</v>
          </cell>
          <cell r="D1450">
            <v>0</v>
          </cell>
          <cell r="E1450">
            <v>0</v>
          </cell>
          <cell r="F1450" t="str">
            <v xml:space="preserve">  </v>
          </cell>
        </row>
        <row r="1451">
          <cell r="C1451" t="str">
            <v>/0</v>
          </cell>
          <cell r="D1451">
            <v>0</v>
          </cell>
          <cell r="E1451">
            <v>0</v>
          </cell>
          <cell r="F1451" t="str">
            <v xml:space="preserve">  </v>
          </cell>
        </row>
        <row r="1452">
          <cell r="C1452" t="str">
            <v>/0</v>
          </cell>
          <cell r="D1452">
            <v>0</v>
          </cell>
          <cell r="E1452">
            <v>0</v>
          </cell>
          <cell r="F1452" t="str">
            <v xml:space="preserve">  </v>
          </cell>
        </row>
        <row r="1453">
          <cell r="C1453" t="str">
            <v>/0</v>
          </cell>
          <cell r="D1453">
            <v>0</v>
          </cell>
          <cell r="E1453">
            <v>0</v>
          </cell>
          <cell r="F1453" t="str">
            <v xml:space="preserve">  </v>
          </cell>
        </row>
        <row r="1454">
          <cell r="C1454" t="str">
            <v>/0</v>
          </cell>
          <cell r="D1454">
            <v>0</v>
          </cell>
          <cell r="E1454">
            <v>0</v>
          </cell>
          <cell r="F1454" t="str">
            <v xml:space="preserve">  </v>
          </cell>
        </row>
        <row r="1455">
          <cell r="C1455" t="str">
            <v>/0</v>
          </cell>
          <cell r="D1455">
            <v>0</v>
          </cell>
          <cell r="E1455">
            <v>0</v>
          </cell>
          <cell r="F1455" t="str">
            <v xml:space="preserve">  </v>
          </cell>
        </row>
        <row r="1456">
          <cell r="C1456" t="str">
            <v>/0</v>
          </cell>
          <cell r="D1456">
            <v>0</v>
          </cell>
          <cell r="E1456">
            <v>0</v>
          </cell>
          <cell r="F1456" t="str">
            <v xml:space="preserve">  </v>
          </cell>
        </row>
        <row r="1457">
          <cell r="C1457" t="str">
            <v>/0</v>
          </cell>
          <cell r="D1457">
            <v>0</v>
          </cell>
          <cell r="E1457">
            <v>0</v>
          </cell>
          <cell r="F1457" t="str">
            <v xml:space="preserve">  </v>
          </cell>
        </row>
        <row r="1458">
          <cell r="C1458" t="str">
            <v>/0</v>
          </cell>
          <cell r="D1458">
            <v>0</v>
          </cell>
          <cell r="E1458">
            <v>0</v>
          </cell>
          <cell r="F1458" t="str">
            <v xml:space="preserve">  </v>
          </cell>
        </row>
        <row r="1459">
          <cell r="C1459" t="str">
            <v>/0</v>
          </cell>
          <cell r="D1459">
            <v>0</v>
          </cell>
          <cell r="E1459">
            <v>0</v>
          </cell>
          <cell r="F1459" t="str">
            <v xml:space="preserve">  </v>
          </cell>
        </row>
        <row r="1460">
          <cell r="C1460" t="str">
            <v>/0</v>
          </cell>
          <cell r="D1460">
            <v>0</v>
          </cell>
          <cell r="E1460">
            <v>0</v>
          </cell>
          <cell r="F1460" t="str">
            <v xml:space="preserve">  </v>
          </cell>
        </row>
        <row r="1461">
          <cell r="C1461" t="str">
            <v>/0</v>
          </cell>
          <cell r="D1461">
            <v>0</v>
          </cell>
          <cell r="E1461">
            <v>0</v>
          </cell>
          <cell r="F1461" t="str">
            <v xml:space="preserve">  </v>
          </cell>
        </row>
        <row r="1462">
          <cell r="C1462" t="str">
            <v>/0</v>
          </cell>
          <cell r="D1462">
            <v>0</v>
          </cell>
          <cell r="E1462">
            <v>0</v>
          </cell>
          <cell r="F1462" t="str">
            <v xml:space="preserve">  </v>
          </cell>
        </row>
        <row r="1463">
          <cell r="C1463" t="str">
            <v>/0</v>
          </cell>
          <cell r="D1463">
            <v>0</v>
          </cell>
          <cell r="E1463">
            <v>0</v>
          </cell>
          <cell r="F1463" t="str">
            <v xml:space="preserve">  </v>
          </cell>
        </row>
        <row r="1464">
          <cell r="C1464" t="str">
            <v>/0</v>
          </cell>
          <cell r="D1464">
            <v>0</v>
          </cell>
          <cell r="E1464">
            <v>0</v>
          </cell>
          <cell r="F1464" t="str">
            <v xml:space="preserve">  </v>
          </cell>
        </row>
        <row r="1465">
          <cell r="C1465" t="str">
            <v>/0</v>
          </cell>
          <cell r="D1465">
            <v>0</v>
          </cell>
          <cell r="E1465">
            <v>0</v>
          </cell>
          <cell r="F1465" t="str">
            <v xml:space="preserve">  </v>
          </cell>
        </row>
        <row r="1466">
          <cell r="C1466" t="str">
            <v>/0</v>
          </cell>
          <cell r="D1466">
            <v>0</v>
          </cell>
          <cell r="E1466">
            <v>0</v>
          </cell>
          <cell r="F1466" t="str">
            <v xml:space="preserve">  </v>
          </cell>
        </row>
        <row r="1467">
          <cell r="C1467" t="str">
            <v>/0</v>
          </cell>
          <cell r="D1467">
            <v>0</v>
          </cell>
          <cell r="E1467">
            <v>0</v>
          </cell>
          <cell r="F1467" t="str">
            <v xml:space="preserve">  </v>
          </cell>
        </row>
        <row r="1468">
          <cell r="C1468" t="str">
            <v>/0</v>
          </cell>
          <cell r="D1468">
            <v>0</v>
          </cell>
          <cell r="E1468">
            <v>0</v>
          </cell>
          <cell r="F1468" t="str">
            <v xml:space="preserve">  </v>
          </cell>
        </row>
        <row r="1469">
          <cell r="C1469" t="str">
            <v>/0</v>
          </cell>
          <cell r="D1469">
            <v>0</v>
          </cell>
          <cell r="E1469">
            <v>0</v>
          </cell>
          <cell r="F1469" t="str">
            <v xml:space="preserve">  </v>
          </cell>
        </row>
        <row r="1470">
          <cell r="C1470" t="str">
            <v>/0</v>
          </cell>
          <cell r="D1470">
            <v>0</v>
          </cell>
          <cell r="E1470">
            <v>0</v>
          </cell>
          <cell r="F1470" t="str">
            <v xml:space="preserve">  </v>
          </cell>
        </row>
        <row r="1471">
          <cell r="C1471" t="str">
            <v>/0</v>
          </cell>
          <cell r="D1471">
            <v>0</v>
          </cell>
          <cell r="E1471">
            <v>0</v>
          </cell>
          <cell r="F1471" t="str">
            <v xml:space="preserve">  </v>
          </cell>
        </row>
        <row r="1472">
          <cell r="C1472" t="str">
            <v>/0</v>
          </cell>
          <cell r="D1472">
            <v>0</v>
          </cell>
          <cell r="E1472">
            <v>0</v>
          </cell>
          <cell r="F1472" t="str">
            <v xml:space="preserve">  </v>
          </cell>
        </row>
        <row r="1473">
          <cell r="C1473" t="str">
            <v>/0</v>
          </cell>
          <cell r="D1473">
            <v>0</v>
          </cell>
          <cell r="E1473">
            <v>0</v>
          </cell>
          <cell r="F1473" t="str">
            <v xml:space="preserve">  </v>
          </cell>
        </row>
        <row r="1474">
          <cell r="C1474" t="str">
            <v>/0</v>
          </cell>
          <cell r="D1474">
            <v>0</v>
          </cell>
          <cell r="E1474">
            <v>0</v>
          </cell>
          <cell r="F1474" t="str">
            <v xml:space="preserve">  </v>
          </cell>
        </row>
        <row r="1475">
          <cell r="C1475" t="str">
            <v>/0</v>
          </cell>
          <cell r="D1475">
            <v>0</v>
          </cell>
          <cell r="E1475">
            <v>0</v>
          </cell>
          <cell r="F1475" t="str">
            <v xml:space="preserve">  </v>
          </cell>
        </row>
        <row r="1476">
          <cell r="C1476" t="str">
            <v>/0</v>
          </cell>
          <cell r="D1476">
            <v>0</v>
          </cell>
          <cell r="E1476">
            <v>0</v>
          </cell>
          <cell r="F1476" t="str">
            <v xml:space="preserve">  </v>
          </cell>
        </row>
        <row r="1477">
          <cell r="C1477" t="str">
            <v>/0</v>
          </cell>
          <cell r="D1477">
            <v>0</v>
          </cell>
          <cell r="E1477">
            <v>0</v>
          </cell>
          <cell r="F1477" t="str">
            <v xml:space="preserve">  </v>
          </cell>
        </row>
        <row r="1478">
          <cell r="C1478" t="str">
            <v>/0</v>
          </cell>
          <cell r="D1478">
            <v>0</v>
          </cell>
          <cell r="E1478">
            <v>0</v>
          </cell>
          <cell r="F1478" t="str">
            <v xml:space="preserve">  </v>
          </cell>
        </row>
        <row r="1479">
          <cell r="C1479" t="str">
            <v>/0</v>
          </cell>
          <cell r="D1479">
            <v>0</v>
          </cell>
          <cell r="E1479">
            <v>0</v>
          </cell>
          <cell r="F1479" t="str">
            <v xml:space="preserve">  </v>
          </cell>
        </row>
        <row r="1480">
          <cell r="C1480" t="str">
            <v>/0</v>
          </cell>
          <cell r="D1480">
            <v>0</v>
          </cell>
          <cell r="E1480">
            <v>0</v>
          </cell>
          <cell r="F1480" t="str">
            <v xml:space="preserve">  </v>
          </cell>
        </row>
        <row r="1481">
          <cell r="C1481" t="str">
            <v>/0</v>
          </cell>
          <cell r="D1481">
            <v>0</v>
          </cell>
          <cell r="E1481">
            <v>0</v>
          </cell>
          <cell r="F1481" t="str">
            <v xml:space="preserve">  </v>
          </cell>
        </row>
        <row r="1482">
          <cell r="C1482" t="str">
            <v>/0</v>
          </cell>
          <cell r="D1482">
            <v>0</v>
          </cell>
          <cell r="E1482">
            <v>0</v>
          </cell>
          <cell r="F1482" t="str">
            <v xml:space="preserve">  </v>
          </cell>
        </row>
        <row r="1483">
          <cell r="C1483" t="str">
            <v>/0</v>
          </cell>
          <cell r="D1483">
            <v>0</v>
          </cell>
          <cell r="E1483">
            <v>0</v>
          </cell>
          <cell r="F1483" t="str">
            <v xml:space="preserve">  </v>
          </cell>
        </row>
        <row r="1484">
          <cell r="C1484" t="str">
            <v>/0</v>
          </cell>
          <cell r="D1484">
            <v>0</v>
          </cell>
          <cell r="E1484">
            <v>0</v>
          </cell>
          <cell r="F1484" t="str">
            <v xml:space="preserve">  </v>
          </cell>
        </row>
        <row r="1485">
          <cell r="C1485" t="str">
            <v>/0</v>
          </cell>
          <cell r="D1485">
            <v>0</v>
          </cell>
          <cell r="E1485">
            <v>0</v>
          </cell>
          <cell r="F1485" t="str">
            <v xml:space="preserve">  </v>
          </cell>
        </row>
        <row r="1486">
          <cell r="C1486" t="str">
            <v>/0</v>
          </cell>
          <cell r="D1486">
            <v>0</v>
          </cell>
          <cell r="E1486">
            <v>0</v>
          </cell>
          <cell r="F1486" t="str">
            <v xml:space="preserve">  </v>
          </cell>
        </row>
        <row r="1487">
          <cell r="C1487" t="str">
            <v>/0</v>
          </cell>
          <cell r="D1487">
            <v>0</v>
          </cell>
          <cell r="E1487">
            <v>0</v>
          </cell>
          <cell r="F1487" t="str">
            <v xml:space="preserve">  </v>
          </cell>
        </row>
        <row r="1488">
          <cell r="C1488" t="str">
            <v>/0</v>
          </cell>
          <cell r="D1488">
            <v>0</v>
          </cell>
          <cell r="E1488">
            <v>0</v>
          </cell>
          <cell r="F1488" t="str">
            <v xml:space="preserve">  </v>
          </cell>
        </row>
        <row r="1489">
          <cell r="C1489" t="str">
            <v>/0</v>
          </cell>
          <cell r="D1489">
            <v>0</v>
          </cell>
          <cell r="E1489">
            <v>0</v>
          </cell>
          <cell r="F1489" t="str">
            <v xml:space="preserve">  </v>
          </cell>
        </row>
        <row r="1490">
          <cell r="C1490" t="str">
            <v>/0</v>
          </cell>
          <cell r="D1490">
            <v>0</v>
          </cell>
          <cell r="E1490">
            <v>0</v>
          </cell>
          <cell r="F1490" t="str">
            <v xml:space="preserve">  </v>
          </cell>
        </row>
        <row r="1491">
          <cell r="C1491" t="str">
            <v>/0</v>
          </cell>
          <cell r="D1491">
            <v>0</v>
          </cell>
          <cell r="E1491">
            <v>0</v>
          </cell>
          <cell r="F1491" t="str">
            <v xml:space="preserve">  </v>
          </cell>
        </row>
        <row r="1492">
          <cell r="C1492" t="str">
            <v>/0</v>
          </cell>
          <cell r="D1492">
            <v>0</v>
          </cell>
          <cell r="E1492">
            <v>0</v>
          </cell>
          <cell r="F1492" t="str">
            <v xml:space="preserve">  </v>
          </cell>
        </row>
        <row r="1493">
          <cell r="C1493" t="str">
            <v>/0</v>
          </cell>
          <cell r="D1493">
            <v>0</v>
          </cell>
          <cell r="E1493">
            <v>0</v>
          </cell>
          <cell r="F1493" t="str">
            <v xml:space="preserve">  </v>
          </cell>
        </row>
        <row r="1494">
          <cell r="C1494" t="str">
            <v>/0</v>
          </cell>
          <cell r="D1494">
            <v>0</v>
          </cell>
          <cell r="E1494">
            <v>0</v>
          </cell>
          <cell r="F1494" t="str">
            <v xml:space="preserve">  </v>
          </cell>
        </row>
        <row r="1495">
          <cell r="C1495" t="str">
            <v>/0</v>
          </cell>
          <cell r="D1495">
            <v>0</v>
          </cell>
          <cell r="E1495">
            <v>0</v>
          </cell>
          <cell r="F1495" t="str">
            <v xml:space="preserve">  </v>
          </cell>
        </row>
        <row r="1496">
          <cell r="C1496" t="str">
            <v>/0</v>
          </cell>
          <cell r="D1496">
            <v>0</v>
          </cell>
          <cell r="E1496">
            <v>0</v>
          </cell>
          <cell r="F1496" t="str">
            <v xml:space="preserve">  </v>
          </cell>
        </row>
        <row r="1497">
          <cell r="C1497" t="str">
            <v>/0</v>
          </cell>
          <cell r="D1497">
            <v>0</v>
          </cell>
          <cell r="E1497">
            <v>0</v>
          </cell>
          <cell r="F1497" t="str">
            <v xml:space="preserve">  </v>
          </cell>
        </row>
        <row r="1498">
          <cell r="C1498" t="str">
            <v>/0</v>
          </cell>
          <cell r="D1498">
            <v>0</v>
          </cell>
          <cell r="E1498">
            <v>0</v>
          </cell>
          <cell r="F1498" t="str">
            <v xml:space="preserve">  </v>
          </cell>
        </row>
        <row r="1499">
          <cell r="C1499" t="str">
            <v>/0</v>
          </cell>
          <cell r="D1499">
            <v>0</v>
          </cell>
          <cell r="E1499">
            <v>0</v>
          </cell>
          <cell r="F1499" t="str">
            <v xml:space="preserve">  </v>
          </cell>
        </row>
        <row r="1500">
          <cell r="C1500" t="str">
            <v>/0</v>
          </cell>
          <cell r="D1500">
            <v>0</v>
          </cell>
          <cell r="E1500">
            <v>0</v>
          </cell>
          <cell r="F1500" t="str">
            <v xml:space="preserve">  </v>
          </cell>
        </row>
        <row r="1501">
          <cell r="C1501" t="str">
            <v>/0</v>
          </cell>
          <cell r="D1501">
            <v>0</v>
          </cell>
          <cell r="E1501">
            <v>0</v>
          </cell>
          <cell r="F1501" t="str">
            <v xml:space="preserve">  </v>
          </cell>
        </row>
        <row r="1502">
          <cell r="C1502" t="str">
            <v>/0</v>
          </cell>
          <cell r="D1502">
            <v>0</v>
          </cell>
          <cell r="E1502">
            <v>0</v>
          </cell>
          <cell r="F1502" t="str">
            <v xml:space="preserve">  </v>
          </cell>
        </row>
        <row r="1503">
          <cell r="C1503" t="str">
            <v>/0</v>
          </cell>
          <cell r="D1503">
            <v>0</v>
          </cell>
          <cell r="E1503">
            <v>0</v>
          </cell>
          <cell r="F1503" t="str">
            <v xml:space="preserve">  </v>
          </cell>
        </row>
        <row r="1504">
          <cell r="C1504" t="str">
            <v>/0</v>
          </cell>
          <cell r="D1504">
            <v>0</v>
          </cell>
          <cell r="E1504">
            <v>0</v>
          </cell>
          <cell r="F1504" t="str">
            <v xml:space="preserve">  </v>
          </cell>
        </row>
        <row r="1505">
          <cell r="C1505" t="str">
            <v>/0</v>
          </cell>
          <cell r="D1505">
            <v>0</v>
          </cell>
          <cell r="E1505">
            <v>0</v>
          </cell>
          <cell r="F1505" t="str">
            <v xml:space="preserve">  </v>
          </cell>
        </row>
        <row r="1506">
          <cell r="C1506" t="str">
            <v>/0</v>
          </cell>
          <cell r="D1506">
            <v>0</v>
          </cell>
          <cell r="E1506">
            <v>0</v>
          </cell>
          <cell r="F1506" t="str">
            <v xml:space="preserve">  </v>
          </cell>
        </row>
        <row r="1507">
          <cell r="C1507" t="str">
            <v>/0</v>
          </cell>
          <cell r="D1507">
            <v>0</v>
          </cell>
          <cell r="E1507">
            <v>0</v>
          </cell>
          <cell r="F1507" t="str">
            <v xml:space="preserve">  </v>
          </cell>
        </row>
        <row r="1508">
          <cell r="C1508" t="str">
            <v>/0</v>
          </cell>
          <cell r="D1508">
            <v>0</v>
          </cell>
          <cell r="E1508">
            <v>0</v>
          </cell>
          <cell r="F1508" t="str">
            <v xml:space="preserve">  </v>
          </cell>
        </row>
        <row r="1509">
          <cell r="C1509" t="str">
            <v>/0</v>
          </cell>
          <cell r="D1509">
            <v>0</v>
          </cell>
          <cell r="E1509">
            <v>0</v>
          </cell>
          <cell r="F1509" t="str">
            <v xml:space="preserve">  </v>
          </cell>
        </row>
        <row r="1510">
          <cell r="C1510" t="str">
            <v>/0</v>
          </cell>
          <cell r="D1510">
            <v>0</v>
          </cell>
          <cell r="E1510">
            <v>0</v>
          </cell>
          <cell r="F1510" t="str">
            <v xml:space="preserve">  </v>
          </cell>
        </row>
        <row r="1511">
          <cell r="C1511" t="str">
            <v>/0</v>
          </cell>
          <cell r="D1511">
            <v>0</v>
          </cell>
          <cell r="E1511">
            <v>0</v>
          </cell>
          <cell r="F1511" t="str">
            <v xml:space="preserve">  </v>
          </cell>
        </row>
        <row r="1512">
          <cell r="C1512" t="str">
            <v>/0</v>
          </cell>
          <cell r="D1512">
            <v>0</v>
          </cell>
          <cell r="E1512">
            <v>0</v>
          </cell>
          <cell r="F1512" t="str">
            <v xml:space="preserve">  </v>
          </cell>
        </row>
        <row r="1513">
          <cell r="C1513" t="str">
            <v>/0</v>
          </cell>
          <cell r="D1513">
            <v>0</v>
          </cell>
          <cell r="E1513">
            <v>0</v>
          </cell>
          <cell r="F1513" t="str">
            <v xml:space="preserve">  </v>
          </cell>
        </row>
        <row r="1514">
          <cell r="C1514" t="str">
            <v>/0</v>
          </cell>
          <cell r="D1514">
            <v>0</v>
          </cell>
          <cell r="E1514">
            <v>0</v>
          </cell>
          <cell r="F1514" t="str">
            <v xml:space="preserve">  </v>
          </cell>
        </row>
        <row r="1515">
          <cell r="C1515" t="str">
            <v>/0</v>
          </cell>
          <cell r="D1515">
            <v>0</v>
          </cell>
          <cell r="E1515">
            <v>0</v>
          </cell>
          <cell r="F1515" t="str">
            <v xml:space="preserve">  </v>
          </cell>
        </row>
        <row r="1516">
          <cell r="C1516" t="str">
            <v>/0</v>
          </cell>
          <cell r="D1516">
            <v>0</v>
          </cell>
          <cell r="E1516">
            <v>0</v>
          </cell>
          <cell r="F1516" t="str">
            <v xml:space="preserve">  </v>
          </cell>
        </row>
        <row r="1517">
          <cell r="C1517" t="str">
            <v>/0</v>
          </cell>
          <cell r="D1517">
            <v>0</v>
          </cell>
          <cell r="E1517">
            <v>0</v>
          </cell>
          <cell r="F1517" t="str">
            <v xml:space="preserve">  </v>
          </cell>
        </row>
        <row r="1518">
          <cell r="C1518" t="str">
            <v>/0</v>
          </cell>
          <cell r="D1518">
            <v>0</v>
          </cell>
          <cell r="E1518">
            <v>0</v>
          </cell>
          <cell r="F1518" t="str">
            <v xml:space="preserve">  </v>
          </cell>
        </row>
        <row r="1519">
          <cell r="C1519" t="str">
            <v>/0</v>
          </cell>
          <cell r="D1519">
            <v>0</v>
          </cell>
          <cell r="E1519">
            <v>0</v>
          </cell>
          <cell r="F1519" t="str">
            <v xml:space="preserve">  </v>
          </cell>
        </row>
        <row r="1520">
          <cell r="C1520" t="str">
            <v>/0</v>
          </cell>
          <cell r="D1520">
            <v>0</v>
          </cell>
          <cell r="E1520">
            <v>0</v>
          </cell>
          <cell r="F1520" t="str">
            <v xml:space="preserve">  </v>
          </cell>
        </row>
        <row r="1521">
          <cell r="C1521" t="str">
            <v>/0</v>
          </cell>
          <cell r="D1521">
            <v>0</v>
          </cell>
          <cell r="E1521">
            <v>0</v>
          </cell>
          <cell r="F1521" t="str">
            <v xml:space="preserve">  </v>
          </cell>
        </row>
        <row r="1522">
          <cell r="C1522" t="str">
            <v>/0</v>
          </cell>
          <cell r="D1522">
            <v>0</v>
          </cell>
          <cell r="E1522">
            <v>0</v>
          </cell>
          <cell r="F1522" t="str">
            <v xml:space="preserve">  </v>
          </cell>
        </row>
        <row r="1523">
          <cell r="C1523" t="str">
            <v>/0</v>
          </cell>
          <cell r="D1523">
            <v>0</v>
          </cell>
          <cell r="E1523">
            <v>0</v>
          </cell>
          <cell r="F1523" t="str">
            <v xml:space="preserve">  </v>
          </cell>
        </row>
        <row r="1524">
          <cell r="C1524" t="str">
            <v>/0</v>
          </cell>
          <cell r="D1524">
            <v>0</v>
          </cell>
          <cell r="E1524">
            <v>0</v>
          </cell>
          <cell r="F1524" t="str">
            <v xml:space="preserve">  </v>
          </cell>
        </row>
        <row r="1525">
          <cell r="C1525" t="str">
            <v>/0</v>
          </cell>
          <cell r="D1525">
            <v>0</v>
          </cell>
          <cell r="E1525">
            <v>0</v>
          </cell>
          <cell r="F1525" t="str">
            <v xml:space="preserve">  </v>
          </cell>
        </row>
        <row r="1526">
          <cell r="C1526" t="str">
            <v>/0</v>
          </cell>
          <cell r="D1526">
            <v>0</v>
          </cell>
          <cell r="E1526">
            <v>0</v>
          </cell>
          <cell r="F1526" t="str">
            <v xml:space="preserve">  </v>
          </cell>
        </row>
        <row r="1527">
          <cell r="C1527" t="str">
            <v>/0</v>
          </cell>
          <cell r="D1527">
            <v>0</v>
          </cell>
          <cell r="E1527">
            <v>0</v>
          </cell>
          <cell r="F1527" t="str">
            <v xml:space="preserve">  </v>
          </cell>
        </row>
        <row r="1528">
          <cell r="C1528" t="str">
            <v>/0</v>
          </cell>
          <cell r="D1528">
            <v>0</v>
          </cell>
          <cell r="E1528">
            <v>0</v>
          </cell>
          <cell r="F1528" t="str">
            <v xml:space="preserve">  </v>
          </cell>
        </row>
        <row r="1529">
          <cell r="C1529" t="str">
            <v>/0</v>
          </cell>
          <cell r="D1529">
            <v>0</v>
          </cell>
          <cell r="E1529">
            <v>0</v>
          </cell>
          <cell r="F1529" t="str">
            <v xml:space="preserve">  </v>
          </cell>
        </row>
        <row r="1530">
          <cell r="C1530" t="str">
            <v>/0</v>
          </cell>
          <cell r="D1530">
            <v>0</v>
          </cell>
          <cell r="E1530">
            <v>0</v>
          </cell>
          <cell r="F1530" t="str">
            <v xml:space="preserve">  </v>
          </cell>
        </row>
        <row r="1531">
          <cell r="C1531" t="str">
            <v>/0</v>
          </cell>
          <cell r="D1531">
            <v>0</v>
          </cell>
          <cell r="E1531">
            <v>0</v>
          </cell>
          <cell r="F1531" t="str">
            <v xml:space="preserve">  </v>
          </cell>
        </row>
        <row r="1532">
          <cell r="C1532" t="str">
            <v>/0</v>
          </cell>
          <cell r="D1532">
            <v>0</v>
          </cell>
          <cell r="E1532">
            <v>0</v>
          </cell>
          <cell r="F1532" t="str">
            <v xml:space="preserve">  </v>
          </cell>
        </row>
        <row r="1533">
          <cell r="C1533" t="str">
            <v>/0</v>
          </cell>
          <cell r="D1533">
            <v>0</v>
          </cell>
          <cell r="E1533">
            <v>0</v>
          </cell>
          <cell r="F1533" t="str">
            <v xml:space="preserve">  </v>
          </cell>
        </row>
        <row r="1534">
          <cell r="C1534" t="str">
            <v>/0</v>
          </cell>
          <cell r="D1534">
            <v>0</v>
          </cell>
          <cell r="E1534">
            <v>0</v>
          </cell>
          <cell r="F1534" t="str">
            <v xml:space="preserve">  </v>
          </cell>
        </row>
        <row r="1535">
          <cell r="C1535" t="str">
            <v>/0</v>
          </cell>
          <cell r="D1535">
            <v>0</v>
          </cell>
          <cell r="E1535">
            <v>0</v>
          </cell>
          <cell r="F1535" t="str">
            <v xml:space="preserve">  </v>
          </cell>
        </row>
        <row r="1536">
          <cell r="C1536" t="str">
            <v>/0</v>
          </cell>
          <cell r="D1536">
            <v>0</v>
          </cell>
          <cell r="E1536">
            <v>0</v>
          </cell>
          <cell r="F1536" t="str">
            <v xml:space="preserve">  </v>
          </cell>
        </row>
        <row r="1537">
          <cell r="C1537" t="str">
            <v>/0</v>
          </cell>
          <cell r="D1537">
            <v>0</v>
          </cell>
          <cell r="E1537">
            <v>0</v>
          </cell>
          <cell r="F1537" t="str">
            <v xml:space="preserve">  </v>
          </cell>
        </row>
        <row r="1538">
          <cell r="C1538" t="str">
            <v>/0</v>
          </cell>
          <cell r="D1538">
            <v>0</v>
          </cell>
          <cell r="E1538">
            <v>0</v>
          </cell>
          <cell r="F1538" t="str">
            <v xml:space="preserve">  </v>
          </cell>
        </row>
        <row r="1539">
          <cell r="C1539" t="str">
            <v>/0</v>
          </cell>
          <cell r="D1539">
            <v>0</v>
          </cell>
          <cell r="E1539">
            <v>0</v>
          </cell>
          <cell r="F1539" t="str">
            <v xml:space="preserve">  </v>
          </cell>
        </row>
        <row r="1540">
          <cell r="C1540" t="str">
            <v>/0</v>
          </cell>
          <cell r="D1540">
            <v>0</v>
          </cell>
          <cell r="E1540">
            <v>0</v>
          </cell>
          <cell r="F1540" t="str">
            <v xml:space="preserve">  </v>
          </cell>
        </row>
        <row r="1541">
          <cell r="C1541" t="str">
            <v>/0</v>
          </cell>
          <cell r="D1541">
            <v>0</v>
          </cell>
          <cell r="E1541">
            <v>0</v>
          </cell>
          <cell r="F1541" t="str">
            <v xml:space="preserve">  </v>
          </cell>
        </row>
        <row r="1542">
          <cell r="C1542" t="str">
            <v>/0</v>
          </cell>
          <cell r="D1542">
            <v>0</v>
          </cell>
          <cell r="E1542">
            <v>0</v>
          </cell>
          <cell r="F1542" t="str">
            <v xml:space="preserve">  </v>
          </cell>
        </row>
        <row r="1543">
          <cell r="C1543" t="str">
            <v>/0</v>
          </cell>
          <cell r="D1543">
            <v>0</v>
          </cell>
          <cell r="E1543">
            <v>0</v>
          </cell>
          <cell r="F1543" t="str">
            <v xml:space="preserve">  </v>
          </cell>
        </row>
        <row r="1544">
          <cell r="C1544" t="str">
            <v>/0</v>
          </cell>
          <cell r="D1544">
            <v>0</v>
          </cell>
          <cell r="E1544">
            <v>0</v>
          </cell>
          <cell r="F1544" t="str">
            <v xml:space="preserve">  </v>
          </cell>
        </row>
        <row r="1545">
          <cell r="C1545" t="str">
            <v>/0</v>
          </cell>
          <cell r="D1545">
            <v>0</v>
          </cell>
          <cell r="E1545">
            <v>0</v>
          </cell>
          <cell r="F1545" t="str">
            <v xml:space="preserve">  </v>
          </cell>
        </row>
        <row r="1546">
          <cell r="C1546" t="str">
            <v>/0</v>
          </cell>
          <cell r="D1546">
            <v>0</v>
          </cell>
          <cell r="E1546">
            <v>0</v>
          </cell>
          <cell r="F1546" t="str">
            <v xml:space="preserve">  </v>
          </cell>
        </row>
        <row r="1547">
          <cell r="C1547" t="str">
            <v>/0</v>
          </cell>
          <cell r="D1547">
            <v>0</v>
          </cell>
          <cell r="E1547">
            <v>0</v>
          </cell>
          <cell r="F1547" t="str">
            <v xml:space="preserve">  </v>
          </cell>
        </row>
        <row r="1548">
          <cell r="C1548" t="str">
            <v>/0</v>
          </cell>
          <cell r="D1548">
            <v>0</v>
          </cell>
          <cell r="E1548">
            <v>0</v>
          </cell>
          <cell r="F1548" t="str">
            <v xml:space="preserve">  </v>
          </cell>
        </row>
        <row r="1549">
          <cell r="C1549" t="str">
            <v>/0</v>
          </cell>
          <cell r="D1549">
            <v>0</v>
          </cell>
          <cell r="E1549">
            <v>0</v>
          </cell>
          <cell r="F1549" t="str">
            <v xml:space="preserve">  </v>
          </cell>
        </row>
        <row r="1550">
          <cell r="C1550" t="str">
            <v>/0</v>
          </cell>
          <cell r="D1550">
            <v>0</v>
          </cell>
          <cell r="E1550">
            <v>0</v>
          </cell>
          <cell r="F1550" t="str">
            <v xml:space="preserve">  </v>
          </cell>
        </row>
        <row r="1551">
          <cell r="C1551" t="str">
            <v>/0</v>
          </cell>
          <cell r="D1551">
            <v>0</v>
          </cell>
          <cell r="E1551">
            <v>0</v>
          </cell>
          <cell r="F1551" t="str">
            <v xml:space="preserve">  </v>
          </cell>
        </row>
        <row r="1552">
          <cell r="C1552" t="str">
            <v>/0</v>
          </cell>
          <cell r="D1552">
            <v>0</v>
          </cell>
          <cell r="E1552">
            <v>0</v>
          </cell>
          <cell r="F1552" t="str">
            <v xml:space="preserve">  </v>
          </cell>
        </row>
        <row r="1553">
          <cell r="C1553" t="str">
            <v>/0</v>
          </cell>
          <cell r="D1553">
            <v>0</v>
          </cell>
          <cell r="E1553">
            <v>0</v>
          </cell>
          <cell r="F1553" t="str">
            <v xml:space="preserve">  </v>
          </cell>
        </row>
        <row r="1554">
          <cell r="C1554" t="str">
            <v>/0</v>
          </cell>
          <cell r="D1554">
            <v>0</v>
          </cell>
          <cell r="E1554">
            <v>0</v>
          </cell>
          <cell r="F1554" t="str">
            <v xml:space="preserve">  </v>
          </cell>
        </row>
        <row r="1555">
          <cell r="C1555" t="str">
            <v>/0</v>
          </cell>
          <cell r="D1555">
            <v>0</v>
          </cell>
          <cell r="E1555">
            <v>0</v>
          </cell>
          <cell r="F1555" t="str">
            <v xml:space="preserve">  </v>
          </cell>
        </row>
        <row r="1556">
          <cell r="C1556" t="str">
            <v>/0</v>
          </cell>
          <cell r="D1556">
            <v>0</v>
          </cell>
          <cell r="E1556">
            <v>0</v>
          </cell>
          <cell r="F1556" t="str">
            <v xml:space="preserve">  </v>
          </cell>
        </row>
        <row r="1557">
          <cell r="C1557" t="str">
            <v>/0</v>
          </cell>
          <cell r="D1557">
            <v>0</v>
          </cell>
          <cell r="E1557">
            <v>0</v>
          </cell>
          <cell r="F1557" t="str">
            <v xml:space="preserve">  </v>
          </cell>
        </row>
        <row r="1558">
          <cell r="C1558" t="str">
            <v>/0</v>
          </cell>
          <cell r="D1558">
            <v>0</v>
          </cell>
          <cell r="E1558">
            <v>0</v>
          </cell>
          <cell r="F1558" t="str">
            <v xml:space="preserve">  </v>
          </cell>
        </row>
        <row r="1559">
          <cell r="C1559" t="str">
            <v>/0</v>
          </cell>
          <cell r="D1559">
            <v>0</v>
          </cell>
          <cell r="E1559">
            <v>0</v>
          </cell>
          <cell r="F1559" t="str">
            <v xml:space="preserve">  </v>
          </cell>
        </row>
        <row r="1560">
          <cell r="C1560" t="str">
            <v>/0</v>
          </cell>
          <cell r="D1560">
            <v>0</v>
          </cell>
          <cell r="E1560">
            <v>0</v>
          </cell>
          <cell r="F1560" t="str">
            <v xml:space="preserve">  </v>
          </cell>
        </row>
        <row r="1561">
          <cell r="C1561" t="str">
            <v>/0</v>
          </cell>
          <cell r="D1561">
            <v>0</v>
          </cell>
          <cell r="E1561">
            <v>0</v>
          </cell>
          <cell r="F1561" t="str">
            <v xml:space="preserve">  </v>
          </cell>
        </row>
        <row r="1562">
          <cell r="C1562" t="str">
            <v>/0</v>
          </cell>
          <cell r="D1562">
            <v>0</v>
          </cell>
          <cell r="E1562">
            <v>0</v>
          </cell>
          <cell r="F1562" t="str">
            <v xml:space="preserve">  </v>
          </cell>
        </row>
        <row r="1563">
          <cell r="C1563" t="str">
            <v>/0</v>
          </cell>
          <cell r="D1563">
            <v>0</v>
          </cell>
          <cell r="E1563">
            <v>0</v>
          </cell>
          <cell r="F1563" t="str">
            <v xml:space="preserve">  </v>
          </cell>
        </row>
        <row r="1564">
          <cell r="C1564" t="str">
            <v>/0</v>
          </cell>
          <cell r="D1564">
            <v>0</v>
          </cell>
          <cell r="E1564">
            <v>0</v>
          </cell>
          <cell r="F1564" t="str">
            <v xml:space="preserve">  </v>
          </cell>
        </row>
        <row r="1565">
          <cell r="C1565" t="str">
            <v>/0</v>
          </cell>
          <cell r="D1565">
            <v>0</v>
          </cell>
          <cell r="E1565">
            <v>0</v>
          </cell>
          <cell r="F1565" t="str">
            <v xml:space="preserve">  </v>
          </cell>
        </row>
        <row r="1566">
          <cell r="C1566" t="str">
            <v>/0</v>
          </cell>
          <cell r="D1566">
            <v>0</v>
          </cell>
          <cell r="E1566">
            <v>0</v>
          </cell>
          <cell r="F1566" t="str">
            <v xml:space="preserve">  </v>
          </cell>
        </row>
        <row r="1567">
          <cell r="C1567" t="str">
            <v>/0</v>
          </cell>
          <cell r="D1567">
            <v>0</v>
          </cell>
          <cell r="E1567">
            <v>0</v>
          </cell>
          <cell r="F1567" t="str">
            <v xml:space="preserve">  </v>
          </cell>
        </row>
        <row r="1568">
          <cell r="C1568" t="str">
            <v>/0</v>
          </cell>
          <cell r="D1568">
            <v>0</v>
          </cell>
          <cell r="E1568">
            <v>0</v>
          </cell>
          <cell r="F1568" t="str">
            <v xml:space="preserve">  </v>
          </cell>
        </row>
        <row r="1569">
          <cell r="C1569" t="str">
            <v>/0</v>
          </cell>
          <cell r="D1569">
            <v>0</v>
          </cell>
          <cell r="E1569">
            <v>0</v>
          </cell>
          <cell r="F1569" t="str">
            <v xml:space="preserve">  </v>
          </cell>
        </row>
        <row r="1570">
          <cell r="C1570" t="str">
            <v>/0</v>
          </cell>
          <cell r="D1570">
            <v>0</v>
          </cell>
          <cell r="E1570">
            <v>0</v>
          </cell>
          <cell r="F1570" t="str">
            <v xml:space="preserve">  </v>
          </cell>
        </row>
        <row r="1571">
          <cell r="C1571" t="str">
            <v>/0</v>
          </cell>
          <cell r="D1571">
            <v>0</v>
          </cell>
          <cell r="E1571">
            <v>0</v>
          </cell>
          <cell r="F1571" t="str">
            <v xml:space="preserve">  </v>
          </cell>
        </row>
        <row r="1572">
          <cell r="C1572" t="str">
            <v>/0</v>
          </cell>
          <cell r="D1572">
            <v>0</v>
          </cell>
          <cell r="E1572">
            <v>0</v>
          </cell>
          <cell r="F1572" t="str">
            <v xml:space="preserve">  </v>
          </cell>
        </row>
        <row r="1573">
          <cell r="C1573" t="str">
            <v>/0</v>
          </cell>
          <cell r="D1573">
            <v>0</v>
          </cell>
          <cell r="E1573">
            <v>0</v>
          </cell>
          <cell r="F1573" t="str">
            <v xml:space="preserve">  </v>
          </cell>
        </row>
        <row r="1574">
          <cell r="C1574" t="str">
            <v>/0</v>
          </cell>
          <cell r="D1574">
            <v>0</v>
          </cell>
          <cell r="E1574">
            <v>0</v>
          </cell>
          <cell r="F1574" t="str">
            <v xml:space="preserve">  </v>
          </cell>
        </row>
        <row r="1575">
          <cell r="C1575" t="str">
            <v>/0</v>
          </cell>
          <cell r="D1575">
            <v>0</v>
          </cell>
          <cell r="E1575">
            <v>0</v>
          </cell>
          <cell r="F1575" t="str">
            <v xml:space="preserve">  </v>
          </cell>
        </row>
        <row r="1576">
          <cell r="C1576" t="str">
            <v>/0</v>
          </cell>
          <cell r="D1576">
            <v>0</v>
          </cell>
          <cell r="E1576">
            <v>0</v>
          </cell>
          <cell r="F1576" t="str">
            <v xml:space="preserve">  </v>
          </cell>
        </row>
        <row r="1577">
          <cell r="C1577" t="str">
            <v>/0</v>
          </cell>
          <cell r="D1577">
            <v>0</v>
          </cell>
          <cell r="E1577">
            <v>0</v>
          </cell>
          <cell r="F1577" t="str">
            <v xml:space="preserve">  </v>
          </cell>
        </row>
        <row r="1578">
          <cell r="C1578" t="str">
            <v>/0</v>
          </cell>
          <cell r="D1578">
            <v>0</v>
          </cell>
          <cell r="E1578">
            <v>0</v>
          </cell>
          <cell r="F1578" t="str">
            <v xml:space="preserve">  </v>
          </cell>
        </row>
        <row r="1579">
          <cell r="C1579" t="str">
            <v>/0</v>
          </cell>
          <cell r="D1579">
            <v>0</v>
          </cell>
          <cell r="E1579">
            <v>0</v>
          </cell>
          <cell r="F1579" t="str">
            <v xml:space="preserve">  </v>
          </cell>
        </row>
        <row r="1580">
          <cell r="C1580" t="str">
            <v>/0</v>
          </cell>
          <cell r="D1580">
            <v>0</v>
          </cell>
          <cell r="E1580">
            <v>0</v>
          </cell>
          <cell r="F1580" t="str">
            <v xml:space="preserve">  </v>
          </cell>
        </row>
        <row r="1581">
          <cell r="C1581" t="str">
            <v>/0</v>
          </cell>
          <cell r="D1581">
            <v>0</v>
          </cell>
          <cell r="E1581">
            <v>0</v>
          </cell>
          <cell r="F1581" t="str">
            <v xml:space="preserve">  </v>
          </cell>
        </row>
        <row r="1582">
          <cell r="C1582" t="str">
            <v>/0</v>
          </cell>
          <cell r="D1582">
            <v>0</v>
          </cell>
          <cell r="E1582">
            <v>0</v>
          </cell>
          <cell r="F1582" t="str">
            <v xml:space="preserve">  </v>
          </cell>
        </row>
        <row r="1583">
          <cell r="C1583" t="str">
            <v>/0</v>
          </cell>
          <cell r="D1583">
            <v>0</v>
          </cell>
          <cell r="E1583">
            <v>0</v>
          </cell>
          <cell r="F1583" t="str">
            <v xml:space="preserve">  </v>
          </cell>
        </row>
        <row r="1584">
          <cell r="C1584" t="str">
            <v>/0</v>
          </cell>
          <cell r="D1584">
            <v>0</v>
          </cell>
          <cell r="E1584">
            <v>0</v>
          </cell>
          <cell r="F1584" t="str">
            <v xml:space="preserve">  </v>
          </cell>
        </row>
        <row r="1585">
          <cell r="C1585" t="str">
            <v>/0</v>
          </cell>
          <cell r="D1585">
            <v>0</v>
          </cell>
          <cell r="E1585">
            <v>0</v>
          </cell>
          <cell r="F1585" t="str">
            <v xml:space="preserve">  </v>
          </cell>
        </row>
        <row r="1586">
          <cell r="C1586" t="str">
            <v>/0</v>
          </cell>
          <cell r="D1586">
            <v>0</v>
          </cell>
          <cell r="E1586">
            <v>0</v>
          </cell>
          <cell r="F1586" t="str">
            <v xml:space="preserve">  </v>
          </cell>
        </row>
        <row r="1587">
          <cell r="C1587" t="str">
            <v>/0</v>
          </cell>
          <cell r="D1587">
            <v>0</v>
          </cell>
          <cell r="E1587">
            <v>0</v>
          </cell>
          <cell r="F1587" t="str">
            <v xml:space="preserve">  </v>
          </cell>
        </row>
        <row r="1588">
          <cell r="C1588" t="str">
            <v>/0</v>
          </cell>
          <cell r="D1588">
            <v>0</v>
          </cell>
          <cell r="E1588">
            <v>0</v>
          </cell>
          <cell r="F1588" t="str">
            <v xml:space="preserve">  </v>
          </cell>
        </row>
        <row r="1589">
          <cell r="C1589" t="str">
            <v>/0</v>
          </cell>
          <cell r="D1589">
            <v>0</v>
          </cell>
          <cell r="E1589">
            <v>0</v>
          </cell>
          <cell r="F1589" t="str">
            <v xml:space="preserve">  </v>
          </cell>
        </row>
        <row r="1590">
          <cell r="C1590" t="str">
            <v>/0</v>
          </cell>
          <cell r="D1590">
            <v>0</v>
          </cell>
          <cell r="E1590">
            <v>0</v>
          </cell>
          <cell r="F1590" t="str">
            <v xml:space="preserve">  </v>
          </cell>
        </row>
        <row r="1591">
          <cell r="C1591" t="str">
            <v>/0</v>
          </cell>
          <cell r="D1591">
            <v>0</v>
          </cell>
          <cell r="E1591">
            <v>0</v>
          </cell>
          <cell r="F1591" t="str">
            <v xml:space="preserve">  </v>
          </cell>
        </row>
        <row r="1592">
          <cell r="C1592" t="str">
            <v>/0</v>
          </cell>
          <cell r="D1592">
            <v>0</v>
          </cell>
          <cell r="E1592">
            <v>0</v>
          </cell>
          <cell r="F1592" t="str">
            <v xml:space="preserve">  </v>
          </cell>
        </row>
        <row r="1593">
          <cell r="C1593" t="str">
            <v>/0</v>
          </cell>
          <cell r="D1593">
            <v>0</v>
          </cell>
          <cell r="E1593">
            <v>0</v>
          </cell>
          <cell r="F1593" t="str">
            <v xml:space="preserve">  </v>
          </cell>
        </row>
        <row r="1594">
          <cell r="C1594" t="str">
            <v>/0</v>
          </cell>
          <cell r="D1594">
            <v>0</v>
          </cell>
          <cell r="E1594">
            <v>0</v>
          </cell>
          <cell r="F1594" t="str">
            <v xml:space="preserve">  </v>
          </cell>
        </row>
        <row r="1595">
          <cell r="C1595" t="str">
            <v>/0</v>
          </cell>
          <cell r="D1595">
            <v>0</v>
          </cell>
          <cell r="E1595">
            <v>0</v>
          </cell>
          <cell r="F1595" t="str">
            <v xml:space="preserve">  </v>
          </cell>
        </row>
        <row r="1596">
          <cell r="C1596" t="str">
            <v>/0</v>
          </cell>
          <cell r="D1596">
            <v>0</v>
          </cell>
          <cell r="E1596">
            <v>0</v>
          </cell>
          <cell r="F1596" t="str">
            <v xml:space="preserve">  </v>
          </cell>
        </row>
        <row r="1597">
          <cell r="C1597" t="str">
            <v>/0</v>
          </cell>
          <cell r="D1597">
            <v>0</v>
          </cell>
          <cell r="E1597">
            <v>0</v>
          </cell>
          <cell r="F1597" t="str">
            <v xml:space="preserve">  </v>
          </cell>
        </row>
        <row r="1598">
          <cell r="C1598" t="str">
            <v>/0</v>
          </cell>
          <cell r="D1598">
            <v>0</v>
          </cell>
          <cell r="E1598">
            <v>0</v>
          </cell>
          <cell r="F1598" t="str">
            <v xml:space="preserve">  </v>
          </cell>
        </row>
        <row r="1599">
          <cell r="C1599" t="str">
            <v>/0</v>
          </cell>
          <cell r="D1599">
            <v>0</v>
          </cell>
          <cell r="E1599">
            <v>0</v>
          </cell>
          <cell r="F1599" t="str">
            <v xml:space="preserve">  </v>
          </cell>
        </row>
        <row r="1600">
          <cell r="C1600" t="str">
            <v>/0</v>
          </cell>
          <cell r="D1600">
            <v>0</v>
          </cell>
          <cell r="E1600">
            <v>0</v>
          </cell>
          <cell r="F1600" t="str">
            <v xml:space="preserve">  </v>
          </cell>
        </row>
        <row r="1601">
          <cell r="C1601" t="str">
            <v>/0</v>
          </cell>
          <cell r="D1601">
            <v>0</v>
          </cell>
          <cell r="E1601">
            <v>0</v>
          </cell>
          <cell r="F1601" t="str">
            <v xml:space="preserve">  </v>
          </cell>
        </row>
        <row r="1602">
          <cell r="C1602" t="str">
            <v>/0</v>
          </cell>
          <cell r="D1602">
            <v>0</v>
          </cell>
          <cell r="E1602">
            <v>0</v>
          </cell>
          <cell r="F1602" t="str">
            <v xml:space="preserve">  </v>
          </cell>
        </row>
        <row r="1603">
          <cell r="C1603" t="str">
            <v>/0</v>
          </cell>
          <cell r="D1603">
            <v>0</v>
          </cell>
          <cell r="E1603">
            <v>0</v>
          </cell>
          <cell r="F1603" t="str">
            <v xml:space="preserve">  </v>
          </cell>
        </row>
        <row r="1604">
          <cell r="C1604" t="str">
            <v>/0</v>
          </cell>
          <cell r="D1604">
            <v>0</v>
          </cell>
          <cell r="E1604">
            <v>0</v>
          </cell>
          <cell r="F1604" t="str">
            <v xml:space="preserve">  </v>
          </cell>
        </row>
        <row r="1605">
          <cell r="C1605" t="str">
            <v>/0</v>
          </cell>
          <cell r="D1605">
            <v>0</v>
          </cell>
          <cell r="E1605">
            <v>0</v>
          </cell>
          <cell r="F1605" t="str">
            <v xml:space="preserve">  </v>
          </cell>
        </row>
        <row r="1606">
          <cell r="C1606" t="str">
            <v>/0</v>
          </cell>
          <cell r="D1606">
            <v>0</v>
          </cell>
          <cell r="E1606">
            <v>0</v>
          </cell>
          <cell r="F1606" t="str">
            <v xml:space="preserve">  </v>
          </cell>
        </row>
        <row r="1607">
          <cell r="C1607" t="str">
            <v>/0</v>
          </cell>
          <cell r="D1607">
            <v>0</v>
          </cell>
          <cell r="E1607">
            <v>0</v>
          </cell>
          <cell r="F1607" t="str">
            <v xml:space="preserve">  </v>
          </cell>
        </row>
        <row r="1608">
          <cell r="C1608" t="str">
            <v>/0</v>
          </cell>
          <cell r="D1608">
            <v>0</v>
          </cell>
          <cell r="E1608">
            <v>0</v>
          </cell>
          <cell r="F1608" t="str">
            <v xml:space="preserve">  </v>
          </cell>
        </row>
        <row r="1609">
          <cell r="C1609" t="str">
            <v>/0</v>
          </cell>
          <cell r="D1609">
            <v>0</v>
          </cell>
          <cell r="E1609">
            <v>0</v>
          </cell>
          <cell r="F1609" t="str">
            <v xml:space="preserve">  </v>
          </cell>
        </row>
        <row r="1610">
          <cell r="C1610" t="str">
            <v>/0</v>
          </cell>
          <cell r="D1610">
            <v>0</v>
          </cell>
          <cell r="E1610">
            <v>0</v>
          </cell>
          <cell r="F1610" t="str">
            <v xml:space="preserve">  </v>
          </cell>
        </row>
        <row r="1611">
          <cell r="C1611" t="str">
            <v>/0</v>
          </cell>
          <cell r="D1611">
            <v>0</v>
          </cell>
          <cell r="E1611">
            <v>0</v>
          </cell>
          <cell r="F1611" t="str">
            <v xml:space="preserve">  </v>
          </cell>
        </row>
        <row r="1612">
          <cell r="C1612" t="str">
            <v>/0</v>
          </cell>
          <cell r="D1612">
            <v>0</v>
          </cell>
          <cell r="E1612">
            <v>0</v>
          </cell>
          <cell r="F1612" t="str">
            <v xml:space="preserve">  </v>
          </cell>
        </row>
        <row r="1613">
          <cell r="C1613" t="str">
            <v>/0</v>
          </cell>
          <cell r="D1613">
            <v>0</v>
          </cell>
          <cell r="E1613">
            <v>0</v>
          </cell>
          <cell r="F1613" t="str">
            <v xml:space="preserve">  </v>
          </cell>
        </row>
        <row r="1614">
          <cell r="C1614" t="str">
            <v>/0</v>
          </cell>
          <cell r="D1614">
            <v>0</v>
          </cell>
          <cell r="E1614">
            <v>0</v>
          </cell>
          <cell r="F1614" t="str">
            <v xml:space="preserve">  </v>
          </cell>
        </row>
        <row r="1615">
          <cell r="C1615" t="str">
            <v>/0</v>
          </cell>
          <cell r="D1615">
            <v>0</v>
          </cell>
          <cell r="E1615">
            <v>0</v>
          </cell>
          <cell r="F1615" t="str">
            <v xml:space="preserve">  </v>
          </cell>
        </row>
        <row r="1616">
          <cell r="C1616" t="str">
            <v>/0</v>
          </cell>
          <cell r="D1616">
            <v>0</v>
          </cell>
          <cell r="E1616">
            <v>0</v>
          </cell>
          <cell r="F1616" t="str">
            <v xml:space="preserve">  </v>
          </cell>
        </row>
        <row r="1617">
          <cell r="C1617" t="str">
            <v>/0</v>
          </cell>
          <cell r="D1617">
            <v>0</v>
          </cell>
          <cell r="E1617">
            <v>0</v>
          </cell>
          <cell r="F1617" t="str">
            <v xml:space="preserve">  </v>
          </cell>
        </row>
        <row r="1618">
          <cell r="C1618" t="str">
            <v>/0</v>
          </cell>
          <cell r="D1618">
            <v>0</v>
          </cell>
          <cell r="E1618">
            <v>0</v>
          </cell>
          <cell r="F1618" t="str">
            <v xml:space="preserve">  </v>
          </cell>
        </row>
        <row r="1619">
          <cell r="C1619" t="str">
            <v>/0</v>
          </cell>
          <cell r="D1619">
            <v>0</v>
          </cell>
          <cell r="E1619">
            <v>0</v>
          </cell>
          <cell r="F1619" t="str">
            <v xml:space="preserve">  </v>
          </cell>
        </row>
        <row r="1620">
          <cell r="C1620" t="str">
            <v>/0</v>
          </cell>
          <cell r="D1620">
            <v>0</v>
          </cell>
          <cell r="E1620">
            <v>0</v>
          </cell>
          <cell r="F1620" t="str">
            <v xml:space="preserve">  </v>
          </cell>
        </row>
        <row r="1621">
          <cell r="C1621" t="str">
            <v>/0</v>
          </cell>
          <cell r="D1621">
            <v>0</v>
          </cell>
          <cell r="E1621">
            <v>0</v>
          </cell>
          <cell r="F1621" t="str">
            <v xml:space="preserve">  </v>
          </cell>
        </row>
        <row r="1622">
          <cell r="C1622" t="str">
            <v>/0</v>
          </cell>
          <cell r="D1622">
            <v>0</v>
          </cell>
          <cell r="E1622">
            <v>0</v>
          </cell>
          <cell r="F1622" t="str">
            <v xml:space="preserve">  </v>
          </cell>
        </row>
        <row r="1623">
          <cell r="C1623" t="str">
            <v>/0</v>
          </cell>
          <cell r="D1623">
            <v>0</v>
          </cell>
          <cell r="E1623">
            <v>0</v>
          </cell>
          <cell r="F1623" t="str">
            <v xml:space="preserve">  </v>
          </cell>
        </row>
        <row r="1624">
          <cell r="C1624" t="str">
            <v>/0</v>
          </cell>
          <cell r="D1624">
            <v>0</v>
          </cell>
          <cell r="E1624">
            <v>0</v>
          </cell>
          <cell r="F1624" t="str">
            <v xml:space="preserve">  </v>
          </cell>
        </row>
        <row r="1625">
          <cell r="C1625" t="str">
            <v>/0</v>
          </cell>
          <cell r="D1625">
            <v>0</v>
          </cell>
          <cell r="E1625">
            <v>0</v>
          </cell>
          <cell r="F1625" t="str">
            <v xml:space="preserve">  </v>
          </cell>
        </row>
        <row r="1626">
          <cell r="C1626" t="str">
            <v>/0</v>
          </cell>
          <cell r="D1626">
            <v>0</v>
          </cell>
          <cell r="E1626">
            <v>0</v>
          </cell>
          <cell r="F1626" t="str">
            <v xml:space="preserve">  </v>
          </cell>
        </row>
        <row r="1627">
          <cell r="C1627" t="str">
            <v>/0</v>
          </cell>
          <cell r="D1627">
            <v>0</v>
          </cell>
          <cell r="E1627">
            <v>0</v>
          </cell>
          <cell r="F1627" t="str">
            <v xml:space="preserve">  </v>
          </cell>
        </row>
        <row r="1628">
          <cell r="C1628" t="str">
            <v>/0</v>
          </cell>
          <cell r="D1628">
            <v>0</v>
          </cell>
          <cell r="E1628">
            <v>0</v>
          </cell>
          <cell r="F1628" t="str">
            <v xml:space="preserve">  </v>
          </cell>
        </row>
        <row r="1629">
          <cell r="C1629" t="str">
            <v>/0</v>
          </cell>
          <cell r="D1629">
            <v>0</v>
          </cell>
          <cell r="E1629">
            <v>0</v>
          </cell>
          <cell r="F1629" t="str">
            <v xml:space="preserve">  </v>
          </cell>
        </row>
        <row r="1630">
          <cell r="C1630" t="str">
            <v>/0</v>
          </cell>
          <cell r="D1630">
            <v>0</v>
          </cell>
          <cell r="E1630">
            <v>0</v>
          </cell>
          <cell r="F1630" t="str">
            <v xml:space="preserve">  </v>
          </cell>
        </row>
        <row r="1631">
          <cell r="C1631" t="str">
            <v>/0</v>
          </cell>
          <cell r="D1631">
            <v>0</v>
          </cell>
          <cell r="E1631">
            <v>0</v>
          </cell>
          <cell r="F1631" t="str">
            <v xml:space="preserve">  </v>
          </cell>
        </row>
        <row r="1632">
          <cell r="C1632" t="str">
            <v>/0</v>
          </cell>
          <cell r="D1632">
            <v>0</v>
          </cell>
          <cell r="E1632">
            <v>0</v>
          </cell>
          <cell r="F1632" t="str">
            <v xml:space="preserve">  </v>
          </cell>
        </row>
        <row r="1633">
          <cell r="C1633" t="str">
            <v>/0</v>
          </cell>
          <cell r="D1633">
            <v>0</v>
          </cell>
          <cell r="E1633">
            <v>0</v>
          </cell>
          <cell r="F1633" t="str">
            <v xml:space="preserve">  </v>
          </cell>
        </row>
        <row r="1634">
          <cell r="C1634" t="str">
            <v>/0</v>
          </cell>
          <cell r="D1634">
            <v>0</v>
          </cell>
          <cell r="E1634">
            <v>0</v>
          </cell>
          <cell r="F1634" t="str">
            <v xml:space="preserve">  </v>
          </cell>
        </row>
        <row r="1635">
          <cell r="C1635" t="str">
            <v>/0</v>
          </cell>
          <cell r="D1635">
            <v>0</v>
          </cell>
          <cell r="E1635">
            <v>0</v>
          </cell>
          <cell r="F1635" t="str">
            <v xml:space="preserve">  </v>
          </cell>
        </row>
        <row r="1636">
          <cell r="C1636" t="str">
            <v>/0</v>
          </cell>
          <cell r="D1636">
            <v>0</v>
          </cell>
          <cell r="E1636">
            <v>0</v>
          </cell>
          <cell r="F1636" t="str">
            <v xml:space="preserve">  </v>
          </cell>
        </row>
        <row r="1637">
          <cell r="C1637" t="str">
            <v>/0</v>
          </cell>
          <cell r="D1637">
            <v>0</v>
          </cell>
          <cell r="E1637">
            <v>0</v>
          </cell>
          <cell r="F1637" t="str">
            <v xml:space="preserve">  </v>
          </cell>
        </row>
        <row r="1638">
          <cell r="C1638" t="str">
            <v>/0</v>
          </cell>
          <cell r="D1638">
            <v>0</v>
          </cell>
          <cell r="E1638">
            <v>0</v>
          </cell>
          <cell r="F1638" t="str">
            <v xml:space="preserve">  </v>
          </cell>
        </row>
        <row r="1639">
          <cell r="C1639" t="str">
            <v>/0</v>
          </cell>
          <cell r="D1639">
            <v>0</v>
          </cell>
          <cell r="E1639">
            <v>0</v>
          </cell>
          <cell r="F1639" t="str">
            <v xml:space="preserve">  </v>
          </cell>
        </row>
        <row r="1640">
          <cell r="C1640" t="str">
            <v>/0</v>
          </cell>
          <cell r="D1640">
            <v>0</v>
          </cell>
          <cell r="E1640">
            <v>0</v>
          </cell>
          <cell r="F1640" t="str">
            <v xml:space="preserve">  </v>
          </cell>
        </row>
        <row r="1641">
          <cell r="C1641" t="str">
            <v>/0</v>
          </cell>
          <cell r="D1641">
            <v>0</v>
          </cell>
          <cell r="E1641">
            <v>0</v>
          </cell>
          <cell r="F1641" t="str">
            <v xml:space="preserve">  </v>
          </cell>
        </row>
        <row r="1642">
          <cell r="C1642" t="str">
            <v>/0</v>
          </cell>
          <cell r="D1642">
            <v>0</v>
          </cell>
          <cell r="E1642">
            <v>0</v>
          </cell>
          <cell r="F1642" t="str">
            <v xml:space="preserve">  </v>
          </cell>
        </row>
        <row r="1643">
          <cell r="C1643" t="str">
            <v>/0</v>
          </cell>
          <cell r="D1643">
            <v>0</v>
          </cell>
          <cell r="E1643">
            <v>0</v>
          </cell>
          <cell r="F1643" t="str">
            <v xml:space="preserve">  </v>
          </cell>
        </row>
        <row r="1644">
          <cell r="C1644" t="str">
            <v>/0</v>
          </cell>
          <cell r="D1644">
            <v>0</v>
          </cell>
          <cell r="E1644">
            <v>0</v>
          </cell>
          <cell r="F1644" t="str">
            <v xml:space="preserve">  </v>
          </cell>
        </row>
        <row r="1645">
          <cell r="C1645" t="str">
            <v>/0</v>
          </cell>
          <cell r="D1645">
            <v>0</v>
          </cell>
          <cell r="E1645">
            <v>0</v>
          </cell>
          <cell r="F1645" t="str">
            <v xml:space="preserve">  </v>
          </cell>
        </row>
        <row r="1646">
          <cell r="C1646" t="str">
            <v>/0</v>
          </cell>
          <cell r="D1646">
            <v>0</v>
          </cell>
          <cell r="E1646">
            <v>0</v>
          </cell>
          <cell r="F1646" t="str">
            <v xml:space="preserve">  </v>
          </cell>
        </row>
        <row r="1647">
          <cell r="C1647" t="str">
            <v>/0</v>
          </cell>
          <cell r="D1647">
            <v>0</v>
          </cell>
          <cell r="E1647">
            <v>0</v>
          </cell>
          <cell r="F1647" t="str">
            <v xml:space="preserve">  </v>
          </cell>
        </row>
        <row r="1648">
          <cell r="C1648" t="str">
            <v>/0</v>
          </cell>
          <cell r="D1648">
            <v>0</v>
          </cell>
          <cell r="E1648">
            <v>0</v>
          </cell>
          <cell r="F1648" t="str">
            <v xml:space="preserve">  </v>
          </cell>
        </row>
        <row r="1649">
          <cell r="C1649" t="str">
            <v>/0</v>
          </cell>
          <cell r="D1649">
            <v>0</v>
          </cell>
          <cell r="E1649">
            <v>0</v>
          </cell>
          <cell r="F1649" t="str">
            <v xml:space="preserve">  </v>
          </cell>
        </row>
        <row r="1650">
          <cell r="C1650" t="str">
            <v>/0</v>
          </cell>
          <cell r="D1650">
            <v>0</v>
          </cell>
          <cell r="E1650">
            <v>0</v>
          </cell>
          <cell r="F1650" t="str">
            <v xml:space="preserve">  </v>
          </cell>
        </row>
        <row r="1651">
          <cell r="C1651" t="str">
            <v>/0</v>
          </cell>
          <cell r="D1651">
            <v>0</v>
          </cell>
          <cell r="E1651">
            <v>0</v>
          </cell>
          <cell r="F1651" t="str">
            <v xml:space="preserve">  </v>
          </cell>
        </row>
        <row r="1652">
          <cell r="C1652" t="str">
            <v>/0</v>
          </cell>
          <cell r="D1652">
            <v>0</v>
          </cell>
          <cell r="E1652">
            <v>0</v>
          </cell>
          <cell r="F1652" t="str">
            <v xml:space="preserve">  </v>
          </cell>
        </row>
        <row r="1653">
          <cell r="C1653" t="str">
            <v>/0</v>
          </cell>
          <cell r="D1653">
            <v>0</v>
          </cell>
          <cell r="E1653">
            <v>0</v>
          </cell>
          <cell r="F1653" t="str">
            <v xml:space="preserve">  </v>
          </cell>
        </row>
        <row r="1654">
          <cell r="C1654" t="str">
            <v>/0</v>
          </cell>
          <cell r="D1654">
            <v>0</v>
          </cell>
          <cell r="E1654">
            <v>0</v>
          </cell>
          <cell r="F1654" t="str">
            <v xml:space="preserve">  </v>
          </cell>
        </row>
        <row r="1655">
          <cell r="C1655" t="str">
            <v>/0</v>
          </cell>
          <cell r="D1655">
            <v>0</v>
          </cell>
          <cell r="E1655">
            <v>0</v>
          </cell>
          <cell r="F1655" t="str">
            <v xml:space="preserve">  </v>
          </cell>
        </row>
        <row r="1656">
          <cell r="C1656" t="str">
            <v>/0</v>
          </cell>
          <cell r="D1656">
            <v>0</v>
          </cell>
          <cell r="E1656">
            <v>0</v>
          </cell>
          <cell r="F1656" t="str">
            <v xml:space="preserve">  </v>
          </cell>
        </row>
        <row r="1657">
          <cell r="C1657" t="str">
            <v>/0</v>
          </cell>
          <cell r="D1657">
            <v>0</v>
          </cell>
          <cell r="E1657">
            <v>0</v>
          </cell>
          <cell r="F1657" t="str">
            <v xml:space="preserve">  </v>
          </cell>
        </row>
        <row r="1658">
          <cell r="C1658" t="str">
            <v>/0</v>
          </cell>
          <cell r="D1658">
            <v>0</v>
          </cell>
          <cell r="E1658">
            <v>0</v>
          </cell>
          <cell r="F1658" t="str">
            <v xml:space="preserve">  </v>
          </cell>
        </row>
        <row r="1659">
          <cell r="C1659" t="str">
            <v>/0</v>
          </cell>
          <cell r="D1659">
            <v>0</v>
          </cell>
          <cell r="E1659">
            <v>0</v>
          </cell>
          <cell r="F1659" t="str">
            <v xml:space="preserve">  </v>
          </cell>
        </row>
        <row r="1660">
          <cell r="C1660" t="str">
            <v>/0</v>
          </cell>
          <cell r="D1660">
            <v>0</v>
          </cell>
          <cell r="E1660">
            <v>0</v>
          </cell>
          <cell r="F1660" t="str">
            <v xml:space="preserve">  </v>
          </cell>
        </row>
        <row r="1661">
          <cell r="C1661" t="str">
            <v>/0</v>
          </cell>
          <cell r="D1661">
            <v>0</v>
          </cell>
          <cell r="E1661">
            <v>0</v>
          </cell>
          <cell r="F1661" t="str">
            <v xml:space="preserve">  </v>
          </cell>
        </row>
        <row r="1662">
          <cell r="C1662" t="str">
            <v>/0</v>
          </cell>
          <cell r="D1662">
            <v>0</v>
          </cell>
          <cell r="E1662">
            <v>0</v>
          </cell>
          <cell r="F1662" t="str">
            <v xml:space="preserve">  </v>
          </cell>
        </row>
        <row r="1663">
          <cell r="C1663" t="str">
            <v>/0</v>
          </cell>
          <cell r="D1663">
            <v>0</v>
          </cell>
          <cell r="E1663">
            <v>0</v>
          </cell>
          <cell r="F1663" t="str">
            <v xml:space="preserve">  </v>
          </cell>
        </row>
        <row r="1664">
          <cell r="C1664" t="str">
            <v>/0</v>
          </cell>
          <cell r="D1664">
            <v>0</v>
          </cell>
          <cell r="E1664">
            <v>0</v>
          </cell>
          <cell r="F1664" t="str">
            <v xml:space="preserve">  </v>
          </cell>
        </row>
        <row r="1665">
          <cell r="C1665" t="str">
            <v>/0</v>
          </cell>
          <cell r="D1665">
            <v>0</v>
          </cell>
          <cell r="E1665">
            <v>0</v>
          </cell>
          <cell r="F1665" t="str">
            <v xml:space="preserve">  </v>
          </cell>
        </row>
        <row r="1666">
          <cell r="C1666" t="str">
            <v>/0</v>
          </cell>
          <cell r="D1666">
            <v>0</v>
          </cell>
          <cell r="E1666">
            <v>0</v>
          </cell>
          <cell r="F1666" t="str">
            <v xml:space="preserve">  </v>
          </cell>
        </row>
        <row r="1667">
          <cell r="C1667" t="str">
            <v>/0</v>
          </cell>
          <cell r="D1667">
            <v>0</v>
          </cell>
          <cell r="E1667">
            <v>0</v>
          </cell>
          <cell r="F1667" t="str">
            <v xml:space="preserve">  </v>
          </cell>
        </row>
        <row r="1668">
          <cell r="C1668" t="str">
            <v>/0</v>
          </cell>
          <cell r="D1668">
            <v>0</v>
          </cell>
          <cell r="E1668">
            <v>0</v>
          </cell>
          <cell r="F1668" t="str">
            <v xml:space="preserve">  </v>
          </cell>
        </row>
        <row r="1669">
          <cell r="C1669" t="str">
            <v>/0</v>
          </cell>
          <cell r="D1669">
            <v>0</v>
          </cell>
          <cell r="E1669">
            <v>0</v>
          </cell>
          <cell r="F1669" t="str">
            <v xml:space="preserve">  </v>
          </cell>
        </row>
        <row r="1670">
          <cell r="C1670" t="str">
            <v>/0</v>
          </cell>
          <cell r="D1670">
            <v>0</v>
          </cell>
          <cell r="E1670">
            <v>0</v>
          </cell>
          <cell r="F1670" t="str">
            <v xml:space="preserve">  </v>
          </cell>
        </row>
        <row r="1671">
          <cell r="C1671" t="str">
            <v>/0</v>
          </cell>
          <cell r="D1671">
            <v>0</v>
          </cell>
          <cell r="E1671">
            <v>0</v>
          </cell>
          <cell r="F1671" t="str">
            <v xml:space="preserve">  </v>
          </cell>
        </row>
        <row r="1672">
          <cell r="C1672" t="str">
            <v>/0</v>
          </cell>
          <cell r="D1672">
            <v>0</v>
          </cell>
          <cell r="E1672">
            <v>0</v>
          </cell>
          <cell r="F1672" t="str">
            <v xml:space="preserve">  </v>
          </cell>
        </row>
        <row r="1673">
          <cell r="C1673" t="str">
            <v>/0</v>
          </cell>
          <cell r="D1673">
            <v>0</v>
          </cell>
          <cell r="E1673">
            <v>0</v>
          </cell>
          <cell r="F1673" t="str">
            <v xml:space="preserve">  </v>
          </cell>
        </row>
        <row r="1674">
          <cell r="C1674" t="str">
            <v>/0</v>
          </cell>
          <cell r="D1674">
            <v>0</v>
          </cell>
          <cell r="E1674">
            <v>0</v>
          </cell>
          <cell r="F1674" t="str">
            <v xml:space="preserve">  </v>
          </cell>
        </row>
        <row r="1675">
          <cell r="C1675" t="str">
            <v>/0</v>
          </cell>
          <cell r="D1675">
            <v>0</v>
          </cell>
          <cell r="E1675">
            <v>0</v>
          </cell>
          <cell r="F1675" t="str">
            <v xml:space="preserve">  </v>
          </cell>
        </row>
        <row r="1676">
          <cell r="C1676" t="str">
            <v>/0</v>
          </cell>
          <cell r="D1676">
            <v>0</v>
          </cell>
          <cell r="E1676">
            <v>0</v>
          </cell>
          <cell r="F1676" t="str">
            <v xml:space="preserve">  </v>
          </cell>
        </row>
        <row r="1677">
          <cell r="C1677" t="str">
            <v>/0</v>
          </cell>
          <cell r="D1677">
            <v>0</v>
          </cell>
          <cell r="E1677">
            <v>0</v>
          </cell>
          <cell r="F1677" t="str">
            <v xml:space="preserve">  </v>
          </cell>
        </row>
        <row r="1678">
          <cell r="C1678" t="str">
            <v>/0</v>
          </cell>
          <cell r="D1678">
            <v>0</v>
          </cell>
          <cell r="E1678">
            <v>0</v>
          </cell>
          <cell r="F1678" t="str">
            <v xml:space="preserve">  </v>
          </cell>
        </row>
        <row r="1679">
          <cell r="C1679" t="str">
            <v>/0</v>
          </cell>
          <cell r="D1679">
            <v>0</v>
          </cell>
          <cell r="E1679">
            <v>0</v>
          </cell>
          <cell r="F1679" t="str">
            <v xml:space="preserve">  </v>
          </cell>
        </row>
        <row r="1680">
          <cell r="C1680" t="str">
            <v>/0</v>
          </cell>
          <cell r="D1680">
            <v>0</v>
          </cell>
          <cell r="E1680">
            <v>0</v>
          </cell>
          <cell r="F1680" t="str">
            <v xml:space="preserve">  </v>
          </cell>
        </row>
        <row r="1681">
          <cell r="C1681" t="str">
            <v>/0</v>
          </cell>
          <cell r="D1681">
            <v>0</v>
          </cell>
          <cell r="E1681">
            <v>0</v>
          </cell>
          <cell r="F1681" t="str">
            <v xml:space="preserve">  </v>
          </cell>
        </row>
        <row r="1682">
          <cell r="C1682" t="str">
            <v>/0</v>
          </cell>
          <cell r="D1682">
            <v>0</v>
          </cell>
          <cell r="E1682">
            <v>0</v>
          </cell>
          <cell r="F1682" t="str">
            <v xml:space="preserve">  </v>
          </cell>
        </row>
        <row r="1683">
          <cell r="C1683" t="str">
            <v>/0</v>
          </cell>
          <cell r="D1683">
            <v>0</v>
          </cell>
          <cell r="E1683">
            <v>0</v>
          </cell>
          <cell r="F1683" t="str">
            <v xml:space="preserve">  </v>
          </cell>
        </row>
        <row r="1684">
          <cell r="C1684" t="str">
            <v>/0</v>
          </cell>
          <cell r="D1684">
            <v>0</v>
          </cell>
          <cell r="E1684">
            <v>0</v>
          </cell>
          <cell r="F1684" t="str">
            <v xml:space="preserve">  </v>
          </cell>
        </row>
        <row r="1685">
          <cell r="C1685" t="str">
            <v>/0</v>
          </cell>
          <cell r="D1685">
            <v>0</v>
          </cell>
          <cell r="E1685">
            <v>0</v>
          </cell>
          <cell r="F1685" t="str">
            <v xml:space="preserve">  </v>
          </cell>
        </row>
        <row r="1686">
          <cell r="C1686" t="str">
            <v>/0</v>
          </cell>
          <cell r="D1686">
            <v>0</v>
          </cell>
          <cell r="E1686">
            <v>0</v>
          </cell>
          <cell r="F1686" t="str">
            <v xml:space="preserve">  </v>
          </cell>
        </row>
        <row r="1687">
          <cell r="C1687" t="str">
            <v>/0</v>
          </cell>
          <cell r="D1687">
            <v>0</v>
          </cell>
          <cell r="E1687">
            <v>0</v>
          </cell>
          <cell r="F1687" t="str">
            <v xml:space="preserve">  </v>
          </cell>
        </row>
        <row r="1688">
          <cell r="C1688" t="str">
            <v>/0</v>
          </cell>
          <cell r="D1688">
            <v>0</v>
          </cell>
          <cell r="E1688">
            <v>0</v>
          </cell>
          <cell r="F1688" t="str">
            <v xml:space="preserve">  </v>
          </cell>
        </row>
        <row r="1689">
          <cell r="C1689" t="str">
            <v>/0</v>
          </cell>
          <cell r="D1689">
            <v>0</v>
          </cell>
          <cell r="E1689">
            <v>0</v>
          </cell>
          <cell r="F1689" t="str">
            <v xml:space="preserve">  </v>
          </cell>
        </row>
        <row r="1690">
          <cell r="C1690" t="str">
            <v>/0</v>
          </cell>
          <cell r="D1690">
            <v>0</v>
          </cell>
          <cell r="E1690">
            <v>0</v>
          </cell>
          <cell r="F1690" t="str">
            <v xml:space="preserve">  </v>
          </cell>
        </row>
        <row r="1691">
          <cell r="C1691" t="str">
            <v>/0</v>
          </cell>
          <cell r="D1691">
            <v>0</v>
          </cell>
          <cell r="E1691">
            <v>0</v>
          </cell>
          <cell r="F1691" t="str">
            <v xml:space="preserve">  </v>
          </cell>
        </row>
        <row r="1692">
          <cell r="C1692" t="str">
            <v>/0</v>
          </cell>
          <cell r="D1692">
            <v>0</v>
          </cell>
          <cell r="E1692">
            <v>0</v>
          </cell>
          <cell r="F1692" t="str">
            <v xml:space="preserve">  </v>
          </cell>
        </row>
        <row r="1693">
          <cell r="C1693" t="str">
            <v>/0</v>
          </cell>
          <cell r="D1693">
            <v>0</v>
          </cell>
          <cell r="E1693">
            <v>0</v>
          </cell>
          <cell r="F1693" t="str">
            <v xml:space="preserve">  </v>
          </cell>
        </row>
        <row r="1694">
          <cell r="C1694" t="str">
            <v>/0</v>
          </cell>
          <cell r="D1694">
            <v>0</v>
          </cell>
          <cell r="E1694">
            <v>0</v>
          </cell>
          <cell r="F1694" t="str">
            <v xml:space="preserve">  </v>
          </cell>
        </row>
        <row r="1695">
          <cell r="C1695" t="str">
            <v>/0</v>
          </cell>
          <cell r="D1695">
            <v>0</v>
          </cell>
          <cell r="E1695">
            <v>0</v>
          </cell>
          <cell r="F1695" t="str">
            <v xml:space="preserve">  </v>
          </cell>
        </row>
        <row r="1696">
          <cell r="C1696" t="str">
            <v>/0</v>
          </cell>
          <cell r="D1696">
            <v>0</v>
          </cell>
          <cell r="E1696">
            <v>0</v>
          </cell>
          <cell r="F1696" t="str">
            <v xml:space="preserve">  </v>
          </cell>
        </row>
        <row r="1697">
          <cell r="C1697" t="str">
            <v>/0</v>
          </cell>
          <cell r="D1697">
            <v>0</v>
          </cell>
          <cell r="E1697">
            <v>0</v>
          </cell>
          <cell r="F1697" t="str">
            <v xml:space="preserve">  </v>
          </cell>
        </row>
        <row r="1698">
          <cell r="C1698" t="str">
            <v>/0</v>
          </cell>
          <cell r="D1698">
            <v>0</v>
          </cell>
          <cell r="E1698">
            <v>0</v>
          </cell>
          <cell r="F1698" t="str">
            <v xml:space="preserve">  </v>
          </cell>
        </row>
        <row r="1699">
          <cell r="C1699" t="str">
            <v>/0</v>
          </cell>
          <cell r="D1699">
            <v>0</v>
          </cell>
          <cell r="E1699">
            <v>0</v>
          </cell>
          <cell r="F1699" t="str">
            <v xml:space="preserve">  </v>
          </cell>
        </row>
        <row r="1700">
          <cell r="C1700" t="str">
            <v>/0</v>
          </cell>
          <cell r="D1700">
            <v>0</v>
          </cell>
          <cell r="E1700">
            <v>0</v>
          </cell>
          <cell r="F1700" t="str">
            <v xml:space="preserve">  </v>
          </cell>
        </row>
        <row r="1701">
          <cell r="C1701" t="str">
            <v>/0</v>
          </cell>
          <cell r="D1701">
            <v>0</v>
          </cell>
          <cell r="E1701">
            <v>0</v>
          </cell>
          <cell r="F1701" t="str">
            <v xml:space="preserve">  </v>
          </cell>
        </row>
        <row r="1702">
          <cell r="C1702" t="str">
            <v>/0</v>
          </cell>
          <cell r="D1702">
            <v>0</v>
          </cell>
          <cell r="E1702">
            <v>0</v>
          </cell>
          <cell r="F1702" t="str">
            <v xml:space="preserve">  </v>
          </cell>
        </row>
        <row r="1703">
          <cell r="C1703" t="str">
            <v>/0</v>
          </cell>
          <cell r="D1703">
            <v>0</v>
          </cell>
          <cell r="E1703">
            <v>0</v>
          </cell>
          <cell r="F1703" t="str">
            <v xml:space="preserve">  </v>
          </cell>
        </row>
        <row r="1704">
          <cell r="C1704" t="str">
            <v>/0</v>
          </cell>
          <cell r="D1704">
            <v>0</v>
          </cell>
          <cell r="E1704">
            <v>0</v>
          </cell>
          <cell r="F1704" t="str">
            <v xml:space="preserve">  </v>
          </cell>
        </row>
        <row r="1705">
          <cell r="C1705" t="str">
            <v>/0</v>
          </cell>
          <cell r="D1705">
            <v>0</v>
          </cell>
          <cell r="E1705">
            <v>0</v>
          </cell>
          <cell r="F1705" t="str">
            <v xml:space="preserve">  </v>
          </cell>
        </row>
        <row r="1706">
          <cell r="C1706" t="str">
            <v>/0</v>
          </cell>
          <cell r="D1706">
            <v>0</v>
          </cell>
          <cell r="E1706">
            <v>0</v>
          </cell>
          <cell r="F1706" t="str">
            <v xml:space="preserve">  </v>
          </cell>
        </row>
        <row r="1707">
          <cell r="C1707" t="str">
            <v>/0</v>
          </cell>
          <cell r="D1707">
            <v>0</v>
          </cell>
          <cell r="E1707">
            <v>0</v>
          </cell>
          <cell r="F1707" t="str">
            <v xml:space="preserve">  </v>
          </cell>
        </row>
        <row r="1708">
          <cell r="C1708" t="str">
            <v>/0</v>
          </cell>
          <cell r="D1708">
            <v>0</v>
          </cell>
          <cell r="E1708">
            <v>0</v>
          </cell>
          <cell r="F1708" t="str">
            <v xml:space="preserve">  </v>
          </cell>
        </row>
        <row r="1709">
          <cell r="C1709" t="str">
            <v>/0</v>
          </cell>
          <cell r="D1709">
            <v>0</v>
          </cell>
          <cell r="E1709">
            <v>0</v>
          </cell>
          <cell r="F1709" t="str">
            <v xml:space="preserve">  </v>
          </cell>
        </row>
        <row r="1710">
          <cell r="C1710" t="str">
            <v>/0</v>
          </cell>
          <cell r="D1710">
            <v>0</v>
          </cell>
          <cell r="E1710">
            <v>0</v>
          </cell>
          <cell r="F1710" t="str">
            <v xml:space="preserve">  </v>
          </cell>
        </row>
        <row r="1711">
          <cell r="C1711" t="str">
            <v>/0</v>
          </cell>
          <cell r="D1711">
            <v>0</v>
          </cell>
          <cell r="E1711">
            <v>0</v>
          </cell>
          <cell r="F1711" t="str">
            <v xml:space="preserve">  </v>
          </cell>
        </row>
        <row r="1712">
          <cell r="C1712" t="str">
            <v>/0</v>
          </cell>
          <cell r="D1712">
            <v>0</v>
          </cell>
          <cell r="E1712">
            <v>0</v>
          </cell>
          <cell r="F1712" t="str">
            <v xml:space="preserve">  </v>
          </cell>
        </row>
        <row r="1713">
          <cell r="C1713" t="str">
            <v>/0</v>
          </cell>
          <cell r="D1713">
            <v>0</v>
          </cell>
          <cell r="E1713">
            <v>0</v>
          </cell>
          <cell r="F1713" t="str">
            <v xml:space="preserve">  </v>
          </cell>
        </row>
        <row r="1714">
          <cell r="C1714" t="str">
            <v>/0</v>
          </cell>
          <cell r="D1714">
            <v>0</v>
          </cell>
          <cell r="E1714">
            <v>0</v>
          </cell>
          <cell r="F1714" t="str">
            <v xml:space="preserve">  </v>
          </cell>
        </row>
        <row r="1715">
          <cell r="C1715" t="str">
            <v>/0</v>
          </cell>
          <cell r="D1715">
            <v>0</v>
          </cell>
          <cell r="E1715">
            <v>0</v>
          </cell>
          <cell r="F1715" t="str">
            <v xml:space="preserve">  </v>
          </cell>
        </row>
        <row r="1716">
          <cell r="C1716" t="str">
            <v>/0</v>
          </cell>
          <cell r="D1716">
            <v>0</v>
          </cell>
          <cell r="E1716">
            <v>0</v>
          </cell>
          <cell r="F1716" t="str">
            <v xml:space="preserve">  </v>
          </cell>
        </row>
        <row r="1717">
          <cell r="C1717" t="str">
            <v>/0</v>
          </cell>
          <cell r="D1717">
            <v>0</v>
          </cell>
          <cell r="E1717">
            <v>0</v>
          </cell>
          <cell r="F1717" t="str">
            <v xml:space="preserve">  </v>
          </cell>
        </row>
        <row r="1718">
          <cell r="C1718" t="str">
            <v>/0</v>
          </cell>
          <cell r="D1718">
            <v>0</v>
          </cell>
          <cell r="E1718">
            <v>0</v>
          </cell>
          <cell r="F1718" t="str">
            <v xml:space="preserve">  </v>
          </cell>
        </row>
        <row r="1719">
          <cell r="C1719" t="str">
            <v>/0</v>
          </cell>
          <cell r="D1719">
            <v>0</v>
          </cell>
          <cell r="E1719">
            <v>0</v>
          </cell>
          <cell r="F1719" t="str">
            <v xml:space="preserve">  </v>
          </cell>
        </row>
        <row r="1720">
          <cell r="C1720" t="str">
            <v>/0</v>
          </cell>
          <cell r="D1720">
            <v>0</v>
          </cell>
          <cell r="E1720">
            <v>0</v>
          </cell>
          <cell r="F1720" t="str">
            <v xml:space="preserve">  </v>
          </cell>
        </row>
        <row r="1721">
          <cell r="C1721" t="str">
            <v>/0</v>
          </cell>
          <cell r="D1721">
            <v>0</v>
          </cell>
          <cell r="E1721">
            <v>0</v>
          </cell>
          <cell r="F1721" t="str">
            <v xml:space="preserve">  </v>
          </cell>
        </row>
        <row r="1722">
          <cell r="C1722" t="str">
            <v>/0</v>
          </cell>
          <cell r="D1722">
            <v>0</v>
          </cell>
          <cell r="E1722">
            <v>0</v>
          </cell>
          <cell r="F1722" t="str">
            <v xml:space="preserve">  </v>
          </cell>
        </row>
        <row r="1723">
          <cell r="C1723" t="str">
            <v>/0</v>
          </cell>
          <cell r="D1723">
            <v>0</v>
          </cell>
          <cell r="E1723">
            <v>0</v>
          </cell>
          <cell r="F1723" t="str">
            <v xml:space="preserve">  </v>
          </cell>
        </row>
        <row r="1724">
          <cell r="C1724" t="str">
            <v>/0</v>
          </cell>
          <cell r="D1724">
            <v>0</v>
          </cell>
          <cell r="E1724">
            <v>0</v>
          </cell>
          <cell r="F1724" t="str">
            <v xml:space="preserve">  </v>
          </cell>
        </row>
        <row r="1725">
          <cell r="C1725" t="str">
            <v>/0</v>
          </cell>
          <cell r="D1725">
            <v>0</v>
          </cell>
          <cell r="E1725">
            <v>0</v>
          </cell>
          <cell r="F1725" t="str">
            <v xml:space="preserve">  </v>
          </cell>
        </row>
        <row r="1726">
          <cell r="C1726" t="str">
            <v>/0</v>
          </cell>
          <cell r="D1726">
            <v>0</v>
          </cell>
          <cell r="E1726">
            <v>0</v>
          </cell>
          <cell r="F1726" t="str">
            <v xml:space="preserve">  </v>
          </cell>
        </row>
        <row r="1727">
          <cell r="C1727" t="str">
            <v>/0</v>
          </cell>
          <cell r="D1727">
            <v>0</v>
          </cell>
          <cell r="E1727">
            <v>0</v>
          </cell>
          <cell r="F1727" t="str">
            <v xml:space="preserve">  </v>
          </cell>
        </row>
        <row r="1728">
          <cell r="C1728" t="str">
            <v>/0</v>
          </cell>
          <cell r="D1728">
            <v>0</v>
          </cell>
          <cell r="E1728">
            <v>0</v>
          </cell>
          <cell r="F1728" t="str">
            <v xml:space="preserve">  </v>
          </cell>
        </row>
        <row r="1729">
          <cell r="C1729" t="str">
            <v>/0</v>
          </cell>
          <cell r="D1729">
            <v>0</v>
          </cell>
          <cell r="E1729">
            <v>0</v>
          </cell>
          <cell r="F1729" t="str">
            <v xml:space="preserve">  </v>
          </cell>
        </row>
        <row r="1730">
          <cell r="C1730" t="str">
            <v>/0</v>
          </cell>
          <cell r="D1730">
            <v>0</v>
          </cell>
          <cell r="E1730">
            <v>0</v>
          </cell>
          <cell r="F1730" t="str">
            <v xml:space="preserve">  </v>
          </cell>
        </row>
        <row r="1731">
          <cell r="C1731" t="str">
            <v>/0</v>
          </cell>
          <cell r="D1731">
            <v>0</v>
          </cell>
          <cell r="E1731">
            <v>0</v>
          </cell>
          <cell r="F1731" t="str">
            <v xml:space="preserve">  </v>
          </cell>
        </row>
        <row r="1732">
          <cell r="C1732" t="str">
            <v>/0</v>
          </cell>
          <cell r="D1732">
            <v>0</v>
          </cell>
          <cell r="E1732">
            <v>0</v>
          </cell>
          <cell r="F1732" t="str">
            <v xml:space="preserve">  </v>
          </cell>
        </row>
        <row r="1733">
          <cell r="C1733" t="str">
            <v>/0</v>
          </cell>
          <cell r="D1733">
            <v>0</v>
          </cell>
          <cell r="E1733">
            <v>0</v>
          </cell>
          <cell r="F1733" t="str">
            <v xml:space="preserve">  </v>
          </cell>
        </row>
        <row r="1734">
          <cell r="C1734" t="str">
            <v>/0</v>
          </cell>
          <cell r="D1734">
            <v>0</v>
          </cell>
          <cell r="E1734">
            <v>0</v>
          </cell>
          <cell r="F1734" t="str">
            <v xml:space="preserve">  </v>
          </cell>
        </row>
        <row r="1735">
          <cell r="C1735" t="str">
            <v>/0</v>
          </cell>
          <cell r="D1735">
            <v>0</v>
          </cell>
          <cell r="E1735">
            <v>0</v>
          </cell>
          <cell r="F1735" t="str">
            <v xml:space="preserve">  </v>
          </cell>
        </row>
        <row r="1736">
          <cell r="C1736" t="str">
            <v>/0</v>
          </cell>
          <cell r="D1736">
            <v>0</v>
          </cell>
          <cell r="E1736">
            <v>0</v>
          </cell>
          <cell r="F1736" t="str">
            <v xml:space="preserve">  </v>
          </cell>
        </row>
        <row r="1737">
          <cell r="C1737" t="str">
            <v>/0</v>
          </cell>
          <cell r="D1737">
            <v>0</v>
          </cell>
          <cell r="E1737">
            <v>0</v>
          </cell>
          <cell r="F1737" t="str">
            <v xml:space="preserve">  </v>
          </cell>
        </row>
        <row r="1738">
          <cell r="C1738" t="str">
            <v>/0</v>
          </cell>
          <cell r="D1738">
            <v>0</v>
          </cell>
          <cell r="E1738">
            <v>0</v>
          </cell>
          <cell r="F1738" t="str">
            <v xml:space="preserve">  </v>
          </cell>
        </row>
        <row r="1739">
          <cell r="C1739" t="str">
            <v>/0</v>
          </cell>
          <cell r="D1739">
            <v>0</v>
          </cell>
          <cell r="E1739">
            <v>0</v>
          </cell>
          <cell r="F1739" t="str">
            <v xml:space="preserve">  </v>
          </cell>
        </row>
        <row r="1740">
          <cell r="C1740" t="str">
            <v>/0</v>
          </cell>
          <cell r="D1740">
            <v>0</v>
          </cell>
          <cell r="E1740">
            <v>0</v>
          </cell>
          <cell r="F1740" t="str">
            <v xml:space="preserve">  </v>
          </cell>
        </row>
        <row r="1741">
          <cell r="C1741" t="str">
            <v>/0</v>
          </cell>
          <cell r="D1741">
            <v>0</v>
          </cell>
          <cell r="E1741">
            <v>0</v>
          </cell>
          <cell r="F1741" t="str">
            <v xml:space="preserve">  </v>
          </cell>
        </row>
        <row r="1742">
          <cell r="C1742" t="str">
            <v>/0</v>
          </cell>
          <cell r="D1742">
            <v>0</v>
          </cell>
          <cell r="E1742">
            <v>0</v>
          </cell>
          <cell r="F1742" t="str">
            <v xml:space="preserve">  </v>
          </cell>
        </row>
        <row r="1743">
          <cell r="C1743" t="str">
            <v>/0</v>
          </cell>
          <cell r="D1743">
            <v>0</v>
          </cell>
          <cell r="E1743">
            <v>0</v>
          </cell>
          <cell r="F1743" t="str">
            <v xml:space="preserve">  </v>
          </cell>
        </row>
        <row r="1744">
          <cell r="C1744" t="str">
            <v>/0</v>
          </cell>
          <cell r="D1744">
            <v>0</v>
          </cell>
          <cell r="E1744">
            <v>0</v>
          </cell>
          <cell r="F1744" t="str">
            <v xml:space="preserve">  </v>
          </cell>
        </row>
        <row r="1745">
          <cell r="C1745" t="str">
            <v>/0</v>
          </cell>
          <cell r="D1745">
            <v>0</v>
          </cell>
          <cell r="E1745">
            <v>0</v>
          </cell>
          <cell r="F1745" t="str">
            <v xml:space="preserve">  </v>
          </cell>
        </row>
        <row r="1746">
          <cell r="C1746" t="str">
            <v>/0</v>
          </cell>
          <cell r="D1746">
            <v>0</v>
          </cell>
          <cell r="E1746">
            <v>0</v>
          </cell>
          <cell r="F1746" t="str">
            <v xml:space="preserve">  </v>
          </cell>
        </row>
        <row r="1747">
          <cell r="C1747" t="str">
            <v>/0</v>
          </cell>
          <cell r="D1747">
            <v>0</v>
          </cell>
          <cell r="E1747">
            <v>0</v>
          </cell>
          <cell r="F1747" t="str">
            <v xml:space="preserve">  </v>
          </cell>
        </row>
        <row r="1748">
          <cell r="C1748" t="str">
            <v>/0</v>
          </cell>
          <cell r="D1748">
            <v>0</v>
          </cell>
          <cell r="E1748">
            <v>0</v>
          </cell>
          <cell r="F1748" t="str">
            <v xml:space="preserve">  </v>
          </cell>
        </row>
        <row r="1749">
          <cell r="C1749" t="str">
            <v>/0</v>
          </cell>
          <cell r="D1749">
            <v>0</v>
          </cell>
          <cell r="E1749">
            <v>0</v>
          </cell>
          <cell r="F1749" t="str">
            <v xml:space="preserve">  </v>
          </cell>
        </row>
        <row r="1750">
          <cell r="C1750" t="str">
            <v>/0</v>
          </cell>
          <cell r="D1750">
            <v>0</v>
          </cell>
          <cell r="E1750">
            <v>0</v>
          </cell>
          <cell r="F1750" t="str">
            <v xml:space="preserve">  </v>
          </cell>
        </row>
        <row r="1751">
          <cell r="C1751" t="str">
            <v>/0</v>
          </cell>
          <cell r="D1751">
            <v>0</v>
          </cell>
          <cell r="E1751">
            <v>0</v>
          </cell>
          <cell r="F1751" t="str">
            <v xml:space="preserve">  </v>
          </cell>
        </row>
        <row r="1752">
          <cell r="C1752" t="str">
            <v>/0</v>
          </cell>
          <cell r="D1752">
            <v>0</v>
          </cell>
          <cell r="E1752">
            <v>0</v>
          </cell>
          <cell r="F1752" t="str">
            <v xml:space="preserve">  </v>
          </cell>
        </row>
        <row r="1753">
          <cell r="C1753" t="str">
            <v>/0</v>
          </cell>
          <cell r="D1753">
            <v>0</v>
          </cell>
          <cell r="E1753">
            <v>0</v>
          </cell>
          <cell r="F1753" t="str">
            <v xml:space="preserve">  </v>
          </cell>
        </row>
        <row r="1754">
          <cell r="C1754" t="str">
            <v>/0</v>
          </cell>
          <cell r="D1754">
            <v>0</v>
          </cell>
          <cell r="E1754">
            <v>0</v>
          </cell>
          <cell r="F1754" t="str">
            <v xml:space="preserve">  </v>
          </cell>
        </row>
        <row r="1755">
          <cell r="C1755" t="str">
            <v>/0</v>
          </cell>
          <cell r="D1755">
            <v>0</v>
          </cell>
          <cell r="E1755">
            <v>0</v>
          </cell>
          <cell r="F1755" t="str">
            <v xml:space="preserve">  </v>
          </cell>
        </row>
        <row r="1756">
          <cell r="C1756" t="str">
            <v>/0</v>
          </cell>
          <cell r="D1756">
            <v>0</v>
          </cell>
          <cell r="E1756">
            <v>0</v>
          </cell>
          <cell r="F1756" t="str">
            <v xml:space="preserve">  </v>
          </cell>
        </row>
        <row r="1757">
          <cell r="C1757" t="str">
            <v>/0</v>
          </cell>
          <cell r="D1757">
            <v>0</v>
          </cell>
          <cell r="E1757">
            <v>0</v>
          </cell>
          <cell r="F1757" t="str">
            <v xml:space="preserve">  </v>
          </cell>
        </row>
        <row r="1758">
          <cell r="C1758" t="str">
            <v>/0</v>
          </cell>
          <cell r="D1758">
            <v>0</v>
          </cell>
          <cell r="E1758">
            <v>0</v>
          </cell>
          <cell r="F1758" t="str">
            <v xml:space="preserve">  </v>
          </cell>
        </row>
        <row r="1759">
          <cell r="C1759" t="str">
            <v>/0</v>
          </cell>
          <cell r="D1759">
            <v>0</v>
          </cell>
          <cell r="E1759">
            <v>0</v>
          </cell>
          <cell r="F1759" t="str">
            <v xml:space="preserve">  </v>
          </cell>
        </row>
        <row r="1760">
          <cell r="C1760" t="str">
            <v>/0</v>
          </cell>
          <cell r="D1760">
            <v>0</v>
          </cell>
          <cell r="E1760">
            <v>0</v>
          </cell>
          <cell r="F1760" t="str">
            <v xml:space="preserve">  </v>
          </cell>
        </row>
        <row r="1761">
          <cell r="C1761" t="str">
            <v>/0</v>
          </cell>
          <cell r="D1761">
            <v>0</v>
          </cell>
          <cell r="E1761">
            <v>0</v>
          </cell>
          <cell r="F1761" t="str">
            <v xml:space="preserve">  </v>
          </cell>
        </row>
        <row r="1762">
          <cell r="C1762" t="str">
            <v>/0</v>
          </cell>
          <cell r="D1762">
            <v>0</v>
          </cell>
          <cell r="E1762">
            <v>0</v>
          </cell>
          <cell r="F1762" t="str">
            <v xml:space="preserve">  </v>
          </cell>
        </row>
        <row r="1763">
          <cell r="C1763" t="str">
            <v>/0</v>
          </cell>
          <cell r="D1763">
            <v>0</v>
          </cell>
          <cell r="E1763">
            <v>0</v>
          </cell>
          <cell r="F1763" t="str">
            <v xml:space="preserve">  </v>
          </cell>
        </row>
        <row r="1764">
          <cell r="C1764" t="str">
            <v>/0</v>
          </cell>
          <cell r="D1764">
            <v>0</v>
          </cell>
          <cell r="E1764">
            <v>0</v>
          </cell>
          <cell r="F1764" t="str">
            <v xml:space="preserve">  </v>
          </cell>
        </row>
        <row r="1765">
          <cell r="C1765" t="str">
            <v>/0</v>
          </cell>
          <cell r="D1765">
            <v>0</v>
          </cell>
          <cell r="E1765">
            <v>0</v>
          </cell>
          <cell r="F1765" t="str">
            <v xml:space="preserve">  </v>
          </cell>
        </row>
        <row r="1766">
          <cell r="C1766" t="str">
            <v>/0</v>
          </cell>
          <cell r="D1766">
            <v>0</v>
          </cell>
          <cell r="E1766">
            <v>0</v>
          </cell>
          <cell r="F1766" t="str">
            <v xml:space="preserve">  </v>
          </cell>
        </row>
        <row r="1767">
          <cell r="C1767" t="str">
            <v>/0</v>
          </cell>
          <cell r="D1767">
            <v>0</v>
          </cell>
          <cell r="E1767">
            <v>0</v>
          </cell>
          <cell r="F1767" t="str">
            <v xml:space="preserve">  </v>
          </cell>
        </row>
        <row r="1768">
          <cell r="C1768" t="str">
            <v>/0</v>
          </cell>
          <cell r="D1768">
            <v>0</v>
          </cell>
          <cell r="E1768">
            <v>0</v>
          </cell>
          <cell r="F1768" t="str">
            <v xml:space="preserve">  </v>
          </cell>
        </row>
        <row r="1769">
          <cell r="C1769" t="str">
            <v>/0</v>
          </cell>
          <cell r="D1769">
            <v>0</v>
          </cell>
          <cell r="E1769">
            <v>0</v>
          </cell>
          <cell r="F1769" t="str">
            <v xml:space="preserve">  </v>
          </cell>
        </row>
        <row r="1770">
          <cell r="C1770" t="str">
            <v>/0</v>
          </cell>
          <cell r="D1770">
            <v>0</v>
          </cell>
          <cell r="E1770">
            <v>0</v>
          </cell>
          <cell r="F1770" t="str">
            <v xml:space="preserve">  </v>
          </cell>
        </row>
        <row r="1771">
          <cell r="C1771" t="str">
            <v>/0</v>
          </cell>
          <cell r="D1771">
            <v>0</v>
          </cell>
          <cell r="E1771">
            <v>0</v>
          </cell>
          <cell r="F1771" t="str">
            <v xml:space="preserve">  </v>
          </cell>
        </row>
        <row r="1772">
          <cell r="C1772" t="str">
            <v>/0</v>
          </cell>
          <cell r="D1772">
            <v>0</v>
          </cell>
          <cell r="E1772">
            <v>0</v>
          </cell>
          <cell r="F1772" t="str">
            <v xml:space="preserve">  </v>
          </cell>
        </row>
        <row r="1773">
          <cell r="C1773" t="str">
            <v>/0</v>
          </cell>
          <cell r="D1773">
            <v>0</v>
          </cell>
          <cell r="E1773">
            <v>0</v>
          </cell>
          <cell r="F1773" t="str">
            <v xml:space="preserve">  </v>
          </cell>
        </row>
        <row r="1774">
          <cell r="C1774" t="str">
            <v>/0</v>
          </cell>
          <cell r="D1774">
            <v>0</v>
          </cell>
          <cell r="E1774">
            <v>0</v>
          </cell>
          <cell r="F1774" t="str">
            <v xml:space="preserve">  </v>
          </cell>
        </row>
        <row r="1775">
          <cell r="C1775" t="str">
            <v>/0</v>
          </cell>
          <cell r="D1775">
            <v>0</v>
          </cell>
          <cell r="E1775">
            <v>0</v>
          </cell>
          <cell r="F1775" t="str">
            <v xml:space="preserve">  </v>
          </cell>
        </row>
        <row r="1776">
          <cell r="C1776" t="str">
            <v>/0</v>
          </cell>
          <cell r="D1776">
            <v>0</v>
          </cell>
          <cell r="E1776">
            <v>0</v>
          </cell>
          <cell r="F1776" t="str">
            <v xml:space="preserve">  </v>
          </cell>
        </row>
        <row r="1777">
          <cell r="C1777" t="str">
            <v>/0</v>
          </cell>
          <cell r="D1777">
            <v>0</v>
          </cell>
          <cell r="E1777">
            <v>0</v>
          </cell>
          <cell r="F1777" t="str">
            <v xml:space="preserve">  </v>
          </cell>
        </row>
        <row r="1778">
          <cell r="C1778" t="str">
            <v>/0</v>
          </cell>
          <cell r="D1778">
            <v>0</v>
          </cell>
          <cell r="E1778">
            <v>0</v>
          </cell>
          <cell r="F1778" t="str">
            <v xml:space="preserve">  </v>
          </cell>
        </row>
        <row r="1779">
          <cell r="C1779" t="str">
            <v>/0</v>
          </cell>
          <cell r="D1779">
            <v>0</v>
          </cell>
          <cell r="E1779">
            <v>0</v>
          </cell>
          <cell r="F1779" t="str">
            <v xml:space="preserve">  </v>
          </cell>
        </row>
        <row r="1780">
          <cell r="C1780" t="str">
            <v>/0</v>
          </cell>
          <cell r="D1780">
            <v>0</v>
          </cell>
          <cell r="E1780">
            <v>0</v>
          </cell>
          <cell r="F1780" t="str">
            <v xml:space="preserve">  </v>
          </cell>
        </row>
        <row r="1781">
          <cell r="C1781" t="str">
            <v>/0</v>
          </cell>
          <cell r="D1781">
            <v>0</v>
          </cell>
          <cell r="E1781">
            <v>0</v>
          </cell>
          <cell r="F1781" t="str">
            <v xml:space="preserve">  </v>
          </cell>
        </row>
        <row r="1782">
          <cell r="C1782" t="str">
            <v>/0</v>
          </cell>
          <cell r="D1782">
            <v>0</v>
          </cell>
          <cell r="E1782">
            <v>0</v>
          </cell>
          <cell r="F1782" t="str">
            <v xml:space="preserve">  </v>
          </cell>
        </row>
        <row r="1783">
          <cell r="C1783" t="str">
            <v>/0</v>
          </cell>
          <cell r="D1783">
            <v>0</v>
          </cell>
          <cell r="E1783">
            <v>0</v>
          </cell>
          <cell r="F1783" t="str">
            <v xml:space="preserve">  </v>
          </cell>
        </row>
        <row r="1784">
          <cell r="C1784" t="str">
            <v>/0</v>
          </cell>
          <cell r="D1784">
            <v>0</v>
          </cell>
          <cell r="E1784">
            <v>0</v>
          </cell>
          <cell r="F1784" t="str">
            <v xml:space="preserve">  </v>
          </cell>
        </row>
        <row r="1785">
          <cell r="C1785" t="str">
            <v>/0</v>
          </cell>
          <cell r="D1785">
            <v>0</v>
          </cell>
          <cell r="E1785">
            <v>0</v>
          </cell>
          <cell r="F1785" t="str">
            <v xml:space="preserve">  </v>
          </cell>
        </row>
        <row r="1786">
          <cell r="C1786" t="str">
            <v>/0</v>
          </cell>
          <cell r="D1786">
            <v>0</v>
          </cell>
          <cell r="E1786">
            <v>0</v>
          </cell>
          <cell r="F1786" t="str">
            <v xml:space="preserve">  </v>
          </cell>
        </row>
        <row r="1787">
          <cell r="C1787" t="str">
            <v>/0</v>
          </cell>
          <cell r="D1787">
            <v>0</v>
          </cell>
          <cell r="E1787">
            <v>0</v>
          </cell>
          <cell r="F1787" t="str">
            <v xml:space="preserve">  </v>
          </cell>
        </row>
        <row r="1788">
          <cell r="C1788" t="str">
            <v>/0</v>
          </cell>
          <cell r="D1788">
            <v>0</v>
          </cell>
          <cell r="E1788">
            <v>0</v>
          </cell>
          <cell r="F1788" t="str">
            <v xml:space="preserve">  </v>
          </cell>
        </row>
        <row r="1789">
          <cell r="C1789" t="str">
            <v>/0</v>
          </cell>
          <cell r="D1789">
            <v>0</v>
          </cell>
          <cell r="E1789">
            <v>0</v>
          </cell>
          <cell r="F1789" t="str">
            <v xml:space="preserve">  </v>
          </cell>
        </row>
        <row r="1790">
          <cell r="C1790" t="str">
            <v>/0</v>
          </cell>
          <cell r="D1790">
            <v>0</v>
          </cell>
          <cell r="E1790">
            <v>0</v>
          </cell>
          <cell r="F1790" t="str">
            <v xml:space="preserve">  </v>
          </cell>
        </row>
        <row r="1791">
          <cell r="C1791" t="str">
            <v>/0</v>
          </cell>
          <cell r="D1791">
            <v>0</v>
          </cell>
          <cell r="E1791">
            <v>0</v>
          </cell>
          <cell r="F1791" t="str">
            <v xml:space="preserve">  </v>
          </cell>
        </row>
        <row r="1792">
          <cell r="C1792" t="str">
            <v>/0</v>
          </cell>
          <cell r="D1792">
            <v>0</v>
          </cell>
          <cell r="E1792">
            <v>0</v>
          </cell>
          <cell r="F1792" t="str">
            <v xml:space="preserve">  </v>
          </cell>
        </row>
        <row r="1793">
          <cell r="C1793" t="str">
            <v>/0</v>
          </cell>
          <cell r="D1793">
            <v>0</v>
          </cell>
          <cell r="E1793">
            <v>0</v>
          </cell>
          <cell r="F1793" t="str">
            <v xml:space="preserve">  </v>
          </cell>
        </row>
        <row r="1794">
          <cell r="C1794" t="str">
            <v>/0</v>
          </cell>
          <cell r="D1794">
            <v>0</v>
          </cell>
          <cell r="E1794">
            <v>0</v>
          </cell>
          <cell r="F1794" t="str">
            <v xml:space="preserve">  </v>
          </cell>
        </row>
        <row r="1795">
          <cell r="C1795" t="str">
            <v>/0</v>
          </cell>
          <cell r="D1795">
            <v>0</v>
          </cell>
          <cell r="E1795">
            <v>0</v>
          </cell>
          <cell r="F1795" t="str">
            <v xml:space="preserve">  </v>
          </cell>
        </row>
        <row r="1796">
          <cell r="C1796" t="str">
            <v>/0</v>
          </cell>
          <cell r="D1796">
            <v>0</v>
          </cell>
          <cell r="E1796">
            <v>0</v>
          </cell>
          <cell r="F1796" t="str">
            <v xml:space="preserve">  </v>
          </cell>
        </row>
        <row r="1797">
          <cell r="C1797" t="str">
            <v>/0</v>
          </cell>
          <cell r="D1797">
            <v>0</v>
          </cell>
          <cell r="E1797">
            <v>0</v>
          </cell>
          <cell r="F1797" t="str">
            <v xml:space="preserve">  </v>
          </cell>
        </row>
        <row r="1798">
          <cell r="C1798" t="str">
            <v>/0</v>
          </cell>
          <cell r="D1798">
            <v>0</v>
          </cell>
          <cell r="E1798">
            <v>0</v>
          </cell>
          <cell r="F1798" t="str">
            <v xml:space="preserve">  </v>
          </cell>
        </row>
        <row r="1799">
          <cell r="C1799" t="str">
            <v>/0</v>
          </cell>
          <cell r="D1799">
            <v>0</v>
          </cell>
          <cell r="E1799">
            <v>0</v>
          </cell>
          <cell r="F1799" t="str">
            <v xml:space="preserve">  </v>
          </cell>
        </row>
        <row r="1800">
          <cell r="C1800" t="str">
            <v>/0</v>
          </cell>
          <cell r="D1800">
            <v>0</v>
          </cell>
          <cell r="E1800">
            <v>0</v>
          </cell>
          <cell r="F1800" t="str">
            <v xml:space="preserve">  </v>
          </cell>
        </row>
        <row r="1801">
          <cell r="C1801" t="str">
            <v>/0</v>
          </cell>
          <cell r="D1801">
            <v>0</v>
          </cell>
          <cell r="E1801">
            <v>0</v>
          </cell>
          <cell r="F1801" t="str">
            <v xml:space="preserve">  </v>
          </cell>
        </row>
        <row r="1802">
          <cell r="C1802" t="str">
            <v>/0</v>
          </cell>
          <cell r="D1802">
            <v>0</v>
          </cell>
          <cell r="E1802">
            <v>0</v>
          </cell>
          <cell r="F1802" t="str">
            <v xml:space="preserve">  </v>
          </cell>
        </row>
        <row r="1803">
          <cell r="C1803" t="str">
            <v>/0</v>
          </cell>
          <cell r="D1803">
            <v>0</v>
          </cell>
          <cell r="E1803">
            <v>0</v>
          </cell>
          <cell r="F1803" t="str">
            <v xml:space="preserve">  </v>
          </cell>
        </row>
        <row r="1804">
          <cell r="C1804" t="str">
            <v>/0</v>
          </cell>
          <cell r="D1804">
            <v>0</v>
          </cell>
          <cell r="E1804">
            <v>0</v>
          </cell>
          <cell r="F1804" t="str">
            <v xml:space="preserve">  </v>
          </cell>
        </row>
        <row r="1805">
          <cell r="C1805" t="str">
            <v>/0</v>
          </cell>
          <cell r="D1805">
            <v>0</v>
          </cell>
          <cell r="E1805">
            <v>0</v>
          </cell>
          <cell r="F1805" t="str">
            <v xml:space="preserve">  </v>
          </cell>
        </row>
        <row r="1806">
          <cell r="C1806" t="str">
            <v>/0</v>
          </cell>
          <cell r="D1806">
            <v>0</v>
          </cell>
          <cell r="E1806">
            <v>0</v>
          </cell>
          <cell r="F1806" t="str">
            <v xml:space="preserve">  </v>
          </cell>
        </row>
        <row r="1807">
          <cell r="C1807" t="str">
            <v>/0</v>
          </cell>
          <cell r="D1807">
            <v>0</v>
          </cell>
          <cell r="E1807">
            <v>0</v>
          </cell>
          <cell r="F1807" t="str">
            <v xml:space="preserve">  </v>
          </cell>
        </row>
        <row r="1808">
          <cell r="C1808" t="str">
            <v>/0</v>
          </cell>
          <cell r="D1808">
            <v>0</v>
          </cell>
          <cell r="E1808">
            <v>0</v>
          </cell>
          <cell r="F1808" t="str">
            <v xml:space="preserve">  </v>
          </cell>
        </row>
        <row r="1809">
          <cell r="C1809" t="str">
            <v>/0</v>
          </cell>
          <cell r="D1809">
            <v>0</v>
          </cell>
          <cell r="E1809">
            <v>0</v>
          </cell>
          <cell r="F1809" t="str">
            <v xml:space="preserve">  </v>
          </cell>
        </row>
        <row r="1810">
          <cell r="C1810" t="str">
            <v>/0</v>
          </cell>
          <cell r="D1810">
            <v>0</v>
          </cell>
          <cell r="E1810">
            <v>0</v>
          </cell>
          <cell r="F1810" t="str">
            <v xml:space="preserve">  </v>
          </cell>
        </row>
        <row r="1811">
          <cell r="C1811" t="str">
            <v>/0</v>
          </cell>
          <cell r="D1811">
            <v>0</v>
          </cell>
          <cell r="E1811">
            <v>0</v>
          </cell>
          <cell r="F1811" t="str">
            <v xml:space="preserve">  </v>
          </cell>
        </row>
        <row r="1812">
          <cell r="C1812" t="str">
            <v>/0</v>
          </cell>
          <cell r="D1812">
            <v>0</v>
          </cell>
          <cell r="E1812">
            <v>0</v>
          </cell>
          <cell r="F1812" t="str">
            <v xml:space="preserve">  </v>
          </cell>
        </row>
        <row r="1813">
          <cell r="C1813" t="str">
            <v>/0</v>
          </cell>
          <cell r="D1813">
            <v>0</v>
          </cell>
          <cell r="E1813">
            <v>0</v>
          </cell>
          <cell r="F1813" t="str">
            <v xml:space="preserve">  </v>
          </cell>
        </row>
        <row r="1814">
          <cell r="C1814" t="str">
            <v>/0</v>
          </cell>
          <cell r="D1814">
            <v>0</v>
          </cell>
          <cell r="E1814">
            <v>0</v>
          </cell>
          <cell r="F1814" t="str">
            <v xml:space="preserve">  </v>
          </cell>
        </row>
        <row r="1815">
          <cell r="C1815" t="str">
            <v>/0</v>
          </cell>
          <cell r="D1815">
            <v>0</v>
          </cell>
          <cell r="E1815">
            <v>0</v>
          </cell>
          <cell r="F1815" t="str">
            <v xml:space="preserve">  </v>
          </cell>
        </row>
        <row r="1816">
          <cell r="C1816" t="str">
            <v>/0</v>
          </cell>
          <cell r="D1816">
            <v>0</v>
          </cell>
          <cell r="E1816">
            <v>0</v>
          </cell>
          <cell r="F1816" t="str">
            <v xml:space="preserve">  </v>
          </cell>
        </row>
        <row r="1817">
          <cell r="C1817" t="str">
            <v>/0</v>
          </cell>
          <cell r="D1817">
            <v>0</v>
          </cell>
          <cell r="E1817">
            <v>0</v>
          </cell>
          <cell r="F1817" t="str">
            <v xml:space="preserve">  </v>
          </cell>
        </row>
        <row r="1818">
          <cell r="C1818" t="str">
            <v>/0</v>
          </cell>
          <cell r="D1818">
            <v>0</v>
          </cell>
          <cell r="E1818">
            <v>0</v>
          </cell>
          <cell r="F1818" t="str">
            <v xml:space="preserve">  </v>
          </cell>
        </row>
        <row r="1819">
          <cell r="C1819" t="str">
            <v>/0</v>
          </cell>
          <cell r="D1819">
            <v>0</v>
          </cell>
          <cell r="E1819">
            <v>0</v>
          </cell>
          <cell r="F1819" t="str">
            <v xml:space="preserve">  </v>
          </cell>
        </row>
        <row r="1820">
          <cell r="C1820" t="str">
            <v>/0</v>
          </cell>
          <cell r="D1820">
            <v>0</v>
          </cell>
          <cell r="E1820">
            <v>0</v>
          </cell>
          <cell r="F1820" t="str">
            <v xml:space="preserve">  </v>
          </cell>
        </row>
        <row r="1821">
          <cell r="C1821" t="str">
            <v>/0</v>
          </cell>
          <cell r="D1821">
            <v>0</v>
          </cell>
          <cell r="E1821">
            <v>0</v>
          </cell>
          <cell r="F1821" t="str">
            <v xml:space="preserve">  </v>
          </cell>
        </row>
        <row r="1822">
          <cell r="C1822" t="str">
            <v>/0</v>
          </cell>
          <cell r="D1822">
            <v>0</v>
          </cell>
          <cell r="E1822">
            <v>0</v>
          </cell>
          <cell r="F1822" t="str">
            <v xml:space="preserve">  </v>
          </cell>
        </row>
        <row r="1823">
          <cell r="C1823" t="str">
            <v>/0</v>
          </cell>
          <cell r="D1823">
            <v>0</v>
          </cell>
          <cell r="E1823">
            <v>0</v>
          </cell>
          <cell r="F1823" t="str">
            <v xml:space="preserve">  </v>
          </cell>
        </row>
        <row r="1824">
          <cell r="C1824" t="str">
            <v>/0</v>
          </cell>
          <cell r="D1824">
            <v>0</v>
          </cell>
          <cell r="E1824">
            <v>0</v>
          </cell>
          <cell r="F1824" t="str">
            <v xml:space="preserve">  </v>
          </cell>
        </row>
        <row r="1825">
          <cell r="C1825" t="str">
            <v>/0</v>
          </cell>
          <cell r="D1825">
            <v>0</v>
          </cell>
          <cell r="E1825">
            <v>0</v>
          </cell>
          <cell r="F1825" t="str">
            <v xml:space="preserve">  </v>
          </cell>
        </row>
        <row r="1826">
          <cell r="C1826" t="str">
            <v>/0</v>
          </cell>
          <cell r="D1826">
            <v>0</v>
          </cell>
          <cell r="E1826">
            <v>0</v>
          </cell>
          <cell r="F1826" t="str">
            <v xml:space="preserve">  </v>
          </cell>
        </row>
        <row r="1827">
          <cell r="C1827" t="str">
            <v>/0</v>
          </cell>
          <cell r="D1827">
            <v>0</v>
          </cell>
          <cell r="E1827">
            <v>0</v>
          </cell>
          <cell r="F1827" t="str">
            <v xml:space="preserve">  </v>
          </cell>
        </row>
        <row r="1828">
          <cell r="C1828" t="str">
            <v>/0</v>
          </cell>
          <cell r="D1828">
            <v>0</v>
          </cell>
          <cell r="E1828">
            <v>0</v>
          </cell>
          <cell r="F1828" t="str">
            <v xml:space="preserve">  </v>
          </cell>
        </row>
        <row r="1829">
          <cell r="C1829" t="str">
            <v>/0</v>
          </cell>
          <cell r="D1829">
            <v>0</v>
          </cell>
          <cell r="E1829">
            <v>0</v>
          </cell>
          <cell r="F1829" t="str">
            <v xml:space="preserve">  </v>
          </cell>
        </row>
        <row r="1830">
          <cell r="C1830" t="str">
            <v>/0</v>
          </cell>
          <cell r="D1830">
            <v>0</v>
          </cell>
          <cell r="E1830">
            <v>0</v>
          </cell>
          <cell r="F1830" t="str">
            <v xml:space="preserve">  </v>
          </cell>
        </row>
        <row r="1831">
          <cell r="C1831" t="str">
            <v>/0</v>
          </cell>
          <cell r="D1831">
            <v>0</v>
          </cell>
          <cell r="E1831">
            <v>0</v>
          </cell>
          <cell r="F1831" t="str">
            <v xml:space="preserve">  </v>
          </cell>
        </row>
        <row r="1832">
          <cell r="C1832" t="str">
            <v>/0</v>
          </cell>
          <cell r="D1832">
            <v>0</v>
          </cell>
          <cell r="E1832">
            <v>0</v>
          </cell>
          <cell r="F1832" t="str">
            <v xml:space="preserve">  </v>
          </cell>
        </row>
        <row r="1833">
          <cell r="C1833" t="str">
            <v>/0</v>
          </cell>
          <cell r="D1833">
            <v>0</v>
          </cell>
          <cell r="E1833">
            <v>0</v>
          </cell>
          <cell r="F1833" t="str">
            <v xml:space="preserve">  </v>
          </cell>
        </row>
        <row r="1834">
          <cell r="C1834" t="str">
            <v>/0</v>
          </cell>
          <cell r="D1834">
            <v>0</v>
          </cell>
          <cell r="E1834">
            <v>0</v>
          </cell>
          <cell r="F1834" t="str">
            <v xml:space="preserve">  </v>
          </cell>
        </row>
        <row r="1835">
          <cell r="C1835" t="str">
            <v>/0</v>
          </cell>
          <cell r="D1835">
            <v>0</v>
          </cell>
          <cell r="E1835">
            <v>0</v>
          </cell>
          <cell r="F1835" t="str">
            <v xml:space="preserve">  </v>
          </cell>
        </row>
        <row r="1836">
          <cell r="C1836" t="str">
            <v>/0</v>
          </cell>
          <cell r="D1836">
            <v>0</v>
          </cell>
          <cell r="E1836">
            <v>0</v>
          </cell>
          <cell r="F1836" t="str">
            <v xml:space="preserve">  </v>
          </cell>
        </row>
        <row r="1837">
          <cell r="C1837" t="str">
            <v>/0</v>
          </cell>
          <cell r="D1837">
            <v>0</v>
          </cell>
          <cell r="E1837">
            <v>0</v>
          </cell>
          <cell r="F1837" t="str">
            <v xml:space="preserve">  </v>
          </cell>
        </row>
        <row r="1838">
          <cell r="C1838" t="str">
            <v>/0</v>
          </cell>
          <cell r="D1838">
            <v>0</v>
          </cell>
          <cell r="E1838">
            <v>0</v>
          </cell>
          <cell r="F1838" t="str">
            <v xml:space="preserve">  </v>
          </cell>
        </row>
        <row r="1839">
          <cell r="C1839" t="str">
            <v>/0</v>
          </cell>
          <cell r="D1839">
            <v>0</v>
          </cell>
          <cell r="E1839">
            <v>0</v>
          </cell>
          <cell r="F1839" t="str">
            <v xml:space="preserve">  </v>
          </cell>
        </row>
        <row r="1840">
          <cell r="C1840" t="str">
            <v>/0</v>
          </cell>
          <cell r="D1840">
            <v>0</v>
          </cell>
          <cell r="E1840">
            <v>0</v>
          </cell>
          <cell r="F1840" t="str">
            <v xml:space="preserve">  </v>
          </cell>
        </row>
        <row r="1841">
          <cell r="C1841" t="str">
            <v>/0</v>
          </cell>
          <cell r="D1841">
            <v>0</v>
          </cell>
          <cell r="E1841">
            <v>0</v>
          </cell>
          <cell r="F1841" t="str">
            <v xml:space="preserve">  </v>
          </cell>
        </row>
        <row r="1842">
          <cell r="C1842" t="str">
            <v>/0</v>
          </cell>
          <cell r="D1842">
            <v>0</v>
          </cell>
          <cell r="E1842">
            <v>0</v>
          </cell>
          <cell r="F1842" t="str">
            <v xml:space="preserve">  </v>
          </cell>
        </row>
        <row r="1843">
          <cell r="C1843" t="str">
            <v>/0</v>
          </cell>
          <cell r="D1843">
            <v>0</v>
          </cell>
          <cell r="E1843">
            <v>0</v>
          </cell>
          <cell r="F1843" t="str">
            <v xml:space="preserve">  </v>
          </cell>
        </row>
        <row r="1844">
          <cell r="C1844" t="str">
            <v>/0</v>
          </cell>
          <cell r="D1844">
            <v>0</v>
          </cell>
          <cell r="E1844">
            <v>0</v>
          </cell>
          <cell r="F1844" t="str">
            <v xml:space="preserve">  </v>
          </cell>
        </row>
        <row r="1845">
          <cell r="C1845" t="str">
            <v>/0</v>
          </cell>
          <cell r="D1845">
            <v>0</v>
          </cell>
          <cell r="E1845">
            <v>0</v>
          </cell>
          <cell r="F1845" t="str">
            <v xml:space="preserve">  </v>
          </cell>
        </row>
        <row r="1846">
          <cell r="C1846" t="str">
            <v>/0</v>
          </cell>
          <cell r="D1846">
            <v>0</v>
          </cell>
          <cell r="E1846">
            <v>0</v>
          </cell>
          <cell r="F1846" t="str">
            <v xml:space="preserve">  </v>
          </cell>
        </row>
        <row r="1847">
          <cell r="C1847" t="str">
            <v>/0</v>
          </cell>
          <cell r="D1847">
            <v>0</v>
          </cell>
          <cell r="E1847">
            <v>0</v>
          </cell>
          <cell r="F1847" t="str">
            <v xml:space="preserve">  </v>
          </cell>
        </row>
        <row r="1848">
          <cell r="C1848" t="str">
            <v>/0</v>
          </cell>
          <cell r="D1848">
            <v>0</v>
          </cell>
          <cell r="E1848">
            <v>0</v>
          </cell>
          <cell r="F1848" t="str">
            <v xml:space="preserve">  </v>
          </cell>
        </row>
        <row r="1849">
          <cell r="C1849" t="str">
            <v>/0</v>
          </cell>
          <cell r="D1849">
            <v>0</v>
          </cell>
          <cell r="E1849">
            <v>0</v>
          </cell>
          <cell r="F1849" t="str">
            <v xml:space="preserve">  </v>
          </cell>
        </row>
        <row r="1850">
          <cell r="C1850" t="str">
            <v>/0</v>
          </cell>
          <cell r="D1850">
            <v>0</v>
          </cell>
          <cell r="E1850">
            <v>0</v>
          </cell>
          <cell r="F1850" t="str">
            <v xml:space="preserve">  </v>
          </cell>
        </row>
        <row r="1851">
          <cell r="C1851" t="str">
            <v>/0</v>
          </cell>
          <cell r="D1851">
            <v>0</v>
          </cell>
          <cell r="E1851">
            <v>0</v>
          </cell>
          <cell r="F1851" t="str">
            <v xml:space="preserve">  </v>
          </cell>
        </row>
        <row r="1852">
          <cell r="C1852" t="str">
            <v>/0</v>
          </cell>
          <cell r="D1852">
            <v>0</v>
          </cell>
          <cell r="E1852">
            <v>0</v>
          </cell>
          <cell r="F1852" t="str">
            <v xml:space="preserve">  </v>
          </cell>
        </row>
        <row r="1853">
          <cell r="C1853" t="str">
            <v>/0</v>
          </cell>
          <cell r="D1853">
            <v>0</v>
          </cell>
          <cell r="E1853">
            <v>0</v>
          </cell>
          <cell r="F1853" t="str">
            <v xml:space="preserve">  </v>
          </cell>
        </row>
        <row r="1854">
          <cell r="C1854" t="str">
            <v>/0</v>
          </cell>
          <cell r="D1854">
            <v>0</v>
          </cell>
          <cell r="E1854">
            <v>0</v>
          </cell>
          <cell r="F1854" t="str">
            <v xml:space="preserve">  </v>
          </cell>
        </row>
        <row r="1855">
          <cell r="C1855" t="str">
            <v>/0</v>
          </cell>
          <cell r="D1855">
            <v>0</v>
          </cell>
          <cell r="E1855">
            <v>0</v>
          </cell>
          <cell r="F1855" t="str">
            <v xml:space="preserve">  </v>
          </cell>
        </row>
        <row r="1856">
          <cell r="C1856" t="str">
            <v>/0</v>
          </cell>
          <cell r="D1856">
            <v>0</v>
          </cell>
          <cell r="E1856">
            <v>0</v>
          </cell>
          <cell r="F1856" t="str">
            <v xml:space="preserve">  </v>
          </cell>
        </row>
        <row r="1857">
          <cell r="C1857" t="str">
            <v>/0</v>
          </cell>
          <cell r="D1857">
            <v>0</v>
          </cell>
          <cell r="E1857">
            <v>0</v>
          </cell>
          <cell r="F1857" t="str">
            <v xml:space="preserve">  </v>
          </cell>
        </row>
        <row r="1858">
          <cell r="C1858" t="str">
            <v>/0</v>
          </cell>
          <cell r="D1858">
            <v>0</v>
          </cell>
          <cell r="E1858">
            <v>0</v>
          </cell>
          <cell r="F1858" t="str">
            <v xml:space="preserve">  </v>
          </cell>
        </row>
        <row r="1859">
          <cell r="C1859" t="str">
            <v>/0</v>
          </cell>
          <cell r="D1859">
            <v>0</v>
          </cell>
          <cell r="E1859">
            <v>0</v>
          </cell>
          <cell r="F1859" t="str">
            <v xml:space="preserve">  </v>
          </cell>
        </row>
        <row r="1860">
          <cell r="C1860" t="str">
            <v>/0</v>
          </cell>
          <cell r="D1860">
            <v>0</v>
          </cell>
          <cell r="E1860">
            <v>0</v>
          </cell>
          <cell r="F1860" t="str">
            <v xml:space="preserve">  </v>
          </cell>
        </row>
        <row r="1861">
          <cell r="C1861" t="str">
            <v>/0</v>
          </cell>
          <cell r="D1861">
            <v>0</v>
          </cell>
          <cell r="E1861">
            <v>0</v>
          </cell>
          <cell r="F1861" t="str">
            <v xml:space="preserve">  </v>
          </cell>
        </row>
        <row r="1862">
          <cell r="C1862" t="str">
            <v>/0</v>
          </cell>
          <cell r="D1862">
            <v>0</v>
          </cell>
          <cell r="E1862">
            <v>0</v>
          </cell>
          <cell r="F1862" t="str">
            <v xml:space="preserve">  </v>
          </cell>
        </row>
        <row r="1863">
          <cell r="C1863" t="str">
            <v>/0</v>
          </cell>
          <cell r="D1863">
            <v>0</v>
          </cell>
          <cell r="E1863">
            <v>0</v>
          </cell>
          <cell r="F1863" t="str">
            <v xml:space="preserve">  </v>
          </cell>
        </row>
        <row r="1864">
          <cell r="C1864" t="str">
            <v>/0</v>
          </cell>
          <cell r="D1864">
            <v>0</v>
          </cell>
          <cell r="E1864">
            <v>0</v>
          </cell>
          <cell r="F1864" t="str">
            <v xml:space="preserve">  </v>
          </cell>
        </row>
        <row r="1865">
          <cell r="C1865" t="str">
            <v>/0</v>
          </cell>
          <cell r="D1865">
            <v>0</v>
          </cell>
          <cell r="E1865">
            <v>0</v>
          </cell>
          <cell r="F1865" t="str">
            <v xml:space="preserve">  </v>
          </cell>
        </row>
        <row r="1866">
          <cell r="C1866" t="str">
            <v>/0</v>
          </cell>
          <cell r="D1866">
            <v>0</v>
          </cell>
          <cell r="E1866">
            <v>0</v>
          </cell>
          <cell r="F1866" t="str">
            <v xml:space="preserve">  </v>
          </cell>
        </row>
        <row r="1867">
          <cell r="C1867" t="str">
            <v>/0</v>
          </cell>
          <cell r="D1867">
            <v>0</v>
          </cell>
          <cell r="E1867">
            <v>0</v>
          </cell>
          <cell r="F1867" t="str">
            <v xml:space="preserve">  </v>
          </cell>
        </row>
        <row r="1868">
          <cell r="C1868" t="str">
            <v>/0</v>
          </cell>
          <cell r="D1868">
            <v>0</v>
          </cell>
          <cell r="E1868">
            <v>0</v>
          </cell>
          <cell r="F1868" t="str">
            <v xml:space="preserve">  </v>
          </cell>
        </row>
        <row r="1869">
          <cell r="C1869" t="str">
            <v>/0</v>
          </cell>
          <cell r="D1869">
            <v>0</v>
          </cell>
          <cell r="E1869">
            <v>0</v>
          </cell>
          <cell r="F1869" t="str">
            <v xml:space="preserve">  </v>
          </cell>
        </row>
        <row r="1870">
          <cell r="C1870" t="str">
            <v>/0</v>
          </cell>
          <cell r="D1870">
            <v>0</v>
          </cell>
          <cell r="E1870">
            <v>0</v>
          </cell>
          <cell r="F1870" t="str">
            <v xml:space="preserve">  </v>
          </cell>
        </row>
        <row r="1871">
          <cell r="C1871" t="str">
            <v>/0</v>
          </cell>
          <cell r="D1871">
            <v>0</v>
          </cell>
          <cell r="E1871">
            <v>0</v>
          </cell>
          <cell r="F1871" t="str">
            <v xml:space="preserve">  </v>
          </cell>
        </row>
        <row r="1872">
          <cell r="C1872" t="str">
            <v>/0</v>
          </cell>
          <cell r="D1872">
            <v>0</v>
          </cell>
          <cell r="E1872">
            <v>0</v>
          </cell>
          <cell r="F1872" t="str">
            <v xml:space="preserve">  </v>
          </cell>
        </row>
        <row r="1873">
          <cell r="C1873" t="str">
            <v>/0</v>
          </cell>
          <cell r="D1873">
            <v>0</v>
          </cell>
          <cell r="E1873">
            <v>0</v>
          </cell>
          <cell r="F1873" t="str">
            <v xml:space="preserve">  </v>
          </cell>
        </row>
        <row r="1874">
          <cell r="C1874" t="str">
            <v>/0</v>
          </cell>
          <cell r="D1874">
            <v>0</v>
          </cell>
          <cell r="E1874">
            <v>0</v>
          </cell>
          <cell r="F1874" t="str">
            <v xml:space="preserve">  </v>
          </cell>
        </row>
        <row r="1875">
          <cell r="C1875" t="str">
            <v>/0</v>
          </cell>
          <cell r="D1875">
            <v>0</v>
          </cell>
          <cell r="E1875">
            <v>0</v>
          </cell>
          <cell r="F1875" t="str">
            <v xml:space="preserve">  </v>
          </cell>
        </row>
        <row r="1876">
          <cell r="C1876" t="str">
            <v>/0</v>
          </cell>
          <cell r="D1876">
            <v>0</v>
          </cell>
          <cell r="E1876">
            <v>0</v>
          </cell>
          <cell r="F1876" t="str">
            <v xml:space="preserve">  </v>
          </cell>
        </row>
        <row r="1877">
          <cell r="C1877" t="str">
            <v>/0</v>
          </cell>
          <cell r="D1877">
            <v>0</v>
          </cell>
          <cell r="E1877">
            <v>0</v>
          </cell>
          <cell r="F1877" t="str">
            <v xml:space="preserve">  </v>
          </cell>
        </row>
        <row r="1878">
          <cell r="C1878" t="str">
            <v>/0</v>
          </cell>
          <cell r="D1878">
            <v>0</v>
          </cell>
          <cell r="E1878">
            <v>0</v>
          </cell>
          <cell r="F1878" t="str">
            <v xml:space="preserve">  </v>
          </cell>
        </row>
        <row r="1879">
          <cell r="C1879" t="str">
            <v>/0</v>
          </cell>
          <cell r="D1879">
            <v>0</v>
          </cell>
          <cell r="E1879">
            <v>0</v>
          </cell>
          <cell r="F1879" t="str">
            <v xml:space="preserve">  </v>
          </cell>
        </row>
        <row r="1880">
          <cell r="C1880" t="str">
            <v>/0</v>
          </cell>
          <cell r="D1880">
            <v>0</v>
          </cell>
          <cell r="E1880">
            <v>0</v>
          </cell>
          <cell r="F1880" t="str">
            <v xml:space="preserve">  </v>
          </cell>
        </row>
        <row r="1881">
          <cell r="C1881" t="str">
            <v>/0</v>
          </cell>
          <cell r="D1881">
            <v>0</v>
          </cell>
          <cell r="E1881">
            <v>0</v>
          </cell>
          <cell r="F1881" t="str">
            <v xml:space="preserve">  </v>
          </cell>
        </row>
        <row r="1882">
          <cell r="C1882" t="str">
            <v>/0</v>
          </cell>
          <cell r="D1882">
            <v>0</v>
          </cell>
          <cell r="E1882">
            <v>0</v>
          </cell>
          <cell r="F1882" t="str">
            <v xml:space="preserve">  </v>
          </cell>
        </row>
        <row r="1883">
          <cell r="C1883" t="str">
            <v>/0</v>
          </cell>
          <cell r="D1883">
            <v>0</v>
          </cell>
          <cell r="E1883">
            <v>0</v>
          </cell>
          <cell r="F1883" t="str">
            <v xml:space="preserve">  </v>
          </cell>
        </row>
        <row r="1884">
          <cell r="C1884" t="str">
            <v>/0</v>
          </cell>
          <cell r="D1884">
            <v>0</v>
          </cell>
          <cell r="E1884">
            <v>0</v>
          </cell>
          <cell r="F1884" t="str">
            <v xml:space="preserve">  </v>
          </cell>
        </row>
        <row r="1885">
          <cell r="C1885" t="str">
            <v>/0</v>
          </cell>
          <cell r="D1885">
            <v>0</v>
          </cell>
          <cell r="E1885">
            <v>0</v>
          </cell>
          <cell r="F1885" t="str">
            <v xml:space="preserve">  </v>
          </cell>
        </row>
        <row r="1886">
          <cell r="C1886" t="str">
            <v>/0</v>
          </cell>
          <cell r="D1886">
            <v>0</v>
          </cell>
          <cell r="E1886">
            <v>0</v>
          </cell>
          <cell r="F1886" t="str">
            <v xml:space="preserve">  </v>
          </cell>
        </row>
        <row r="1887">
          <cell r="C1887" t="str">
            <v>/0</v>
          </cell>
          <cell r="D1887">
            <v>0</v>
          </cell>
          <cell r="E1887">
            <v>0</v>
          </cell>
          <cell r="F1887" t="str">
            <v xml:space="preserve">  </v>
          </cell>
        </row>
        <row r="1888">
          <cell r="C1888" t="str">
            <v>/0</v>
          </cell>
          <cell r="D1888">
            <v>0</v>
          </cell>
          <cell r="E1888">
            <v>0</v>
          </cell>
          <cell r="F1888" t="str">
            <v xml:space="preserve">  </v>
          </cell>
        </row>
        <row r="1889">
          <cell r="C1889" t="str">
            <v>/0</v>
          </cell>
          <cell r="D1889">
            <v>0</v>
          </cell>
          <cell r="E1889">
            <v>0</v>
          </cell>
          <cell r="F1889" t="str">
            <v xml:space="preserve">  </v>
          </cell>
        </row>
        <row r="1890">
          <cell r="C1890" t="str">
            <v>/0</v>
          </cell>
          <cell r="D1890">
            <v>0</v>
          </cell>
          <cell r="E1890">
            <v>0</v>
          </cell>
          <cell r="F1890" t="str">
            <v xml:space="preserve">  </v>
          </cell>
        </row>
        <row r="1891">
          <cell r="C1891" t="str">
            <v>/0</v>
          </cell>
          <cell r="D1891">
            <v>0</v>
          </cell>
          <cell r="E1891">
            <v>0</v>
          </cell>
          <cell r="F1891" t="str">
            <v xml:space="preserve">  </v>
          </cell>
        </row>
        <row r="1892">
          <cell r="C1892" t="str">
            <v>/0</v>
          </cell>
          <cell r="D1892">
            <v>0</v>
          </cell>
          <cell r="E1892">
            <v>0</v>
          </cell>
          <cell r="F1892" t="str">
            <v xml:space="preserve">  </v>
          </cell>
        </row>
        <row r="1893">
          <cell r="C1893" t="str">
            <v>/0</v>
          </cell>
          <cell r="D1893">
            <v>0</v>
          </cell>
          <cell r="E1893">
            <v>0</v>
          </cell>
          <cell r="F1893" t="str">
            <v xml:space="preserve">  </v>
          </cell>
        </row>
        <row r="1894">
          <cell r="C1894" t="str">
            <v>/0</v>
          </cell>
          <cell r="D1894">
            <v>0</v>
          </cell>
          <cell r="E1894">
            <v>0</v>
          </cell>
          <cell r="F1894" t="str">
            <v xml:space="preserve">  </v>
          </cell>
        </row>
        <row r="1895">
          <cell r="C1895" t="str">
            <v>/0</v>
          </cell>
          <cell r="D1895">
            <v>0</v>
          </cell>
          <cell r="E1895">
            <v>0</v>
          </cell>
          <cell r="F1895" t="str">
            <v xml:space="preserve">  </v>
          </cell>
        </row>
        <row r="1896">
          <cell r="C1896" t="str">
            <v>/0</v>
          </cell>
          <cell r="D1896">
            <v>0</v>
          </cell>
          <cell r="E1896">
            <v>0</v>
          </cell>
          <cell r="F1896" t="str">
            <v xml:space="preserve">  </v>
          </cell>
        </row>
        <row r="1897">
          <cell r="C1897" t="str">
            <v>/0</v>
          </cell>
          <cell r="D1897">
            <v>0</v>
          </cell>
          <cell r="E1897">
            <v>0</v>
          </cell>
          <cell r="F1897" t="str">
            <v xml:space="preserve">  </v>
          </cell>
        </row>
        <row r="1898">
          <cell r="C1898" t="str">
            <v>/0</v>
          </cell>
          <cell r="D1898">
            <v>0</v>
          </cell>
          <cell r="E1898">
            <v>0</v>
          </cell>
          <cell r="F1898" t="str">
            <v xml:space="preserve">  </v>
          </cell>
        </row>
        <row r="1899">
          <cell r="C1899" t="str">
            <v>/0</v>
          </cell>
          <cell r="D1899">
            <v>0</v>
          </cell>
          <cell r="E1899">
            <v>0</v>
          </cell>
          <cell r="F1899" t="str">
            <v xml:space="preserve">  </v>
          </cell>
        </row>
        <row r="1900">
          <cell r="C1900" t="str">
            <v>/0</v>
          </cell>
          <cell r="D1900">
            <v>0</v>
          </cell>
          <cell r="E1900">
            <v>0</v>
          </cell>
          <cell r="F1900" t="str">
            <v xml:space="preserve">  </v>
          </cell>
        </row>
        <row r="1901">
          <cell r="C1901" t="str">
            <v>/0</v>
          </cell>
          <cell r="D1901">
            <v>0</v>
          </cell>
          <cell r="E1901">
            <v>0</v>
          </cell>
          <cell r="F1901" t="str">
            <v xml:space="preserve">  </v>
          </cell>
        </row>
        <row r="1902">
          <cell r="C1902" t="str">
            <v>/0</v>
          </cell>
          <cell r="D1902">
            <v>0</v>
          </cell>
          <cell r="E1902">
            <v>0</v>
          </cell>
          <cell r="F1902" t="str">
            <v xml:space="preserve">  </v>
          </cell>
        </row>
        <row r="1903">
          <cell r="C1903" t="str">
            <v>/0</v>
          </cell>
          <cell r="D1903">
            <v>0</v>
          </cell>
          <cell r="E1903">
            <v>0</v>
          </cell>
          <cell r="F1903" t="str">
            <v xml:space="preserve">  </v>
          </cell>
        </row>
        <row r="1904">
          <cell r="C1904" t="str">
            <v>/0</v>
          </cell>
          <cell r="D1904">
            <v>0</v>
          </cell>
          <cell r="E1904">
            <v>0</v>
          </cell>
          <cell r="F1904" t="str">
            <v xml:space="preserve">  </v>
          </cell>
        </row>
        <row r="1905">
          <cell r="C1905" t="str">
            <v>/0</v>
          </cell>
          <cell r="D1905">
            <v>0</v>
          </cell>
          <cell r="E1905">
            <v>0</v>
          </cell>
          <cell r="F1905" t="str">
            <v xml:space="preserve">  </v>
          </cell>
        </row>
        <row r="1906">
          <cell r="C1906" t="str">
            <v>/0</v>
          </cell>
          <cell r="D1906">
            <v>0</v>
          </cell>
          <cell r="E1906">
            <v>0</v>
          </cell>
          <cell r="F1906" t="str">
            <v xml:space="preserve">  </v>
          </cell>
        </row>
        <row r="1907">
          <cell r="C1907" t="str">
            <v>/0</v>
          </cell>
          <cell r="D1907">
            <v>0</v>
          </cell>
          <cell r="E1907">
            <v>0</v>
          </cell>
          <cell r="F1907" t="str">
            <v xml:space="preserve">  </v>
          </cell>
        </row>
        <row r="1908">
          <cell r="C1908" t="str">
            <v>/0</v>
          </cell>
          <cell r="D1908">
            <v>0</v>
          </cell>
          <cell r="E1908">
            <v>0</v>
          </cell>
          <cell r="F1908" t="str">
            <v xml:space="preserve">  </v>
          </cell>
        </row>
        <row r="1909">
          <cell r="C1909" t="str">
            <v>/0</v>
          </cell>
          <cell r="D1909">
            <v>0</v>
          </cell>
          <cell r="E1909">
            <v>0</v>
          </cell>
          <cell r="F1909" t="str">
            <v xml:space="preserve">  </v>
          </cell>
        </row>
        <row r="1910">
          <cell r="C1910" t="str">
            <v>/0</v>
          </cell>
          <cell r="D1910">
            <v>0</v>
          </cell>
          <cell r="E1910">
            <v>0</v>
          </cell>
          <cell r="F1910" t="str">
            <v xml:space="preserve">  </v>
          </cell>
        </row>
        <row r="1911">
          <cell r="C1911" t="str">
            <v>/0</v>
          </cell>
          <cell r="D1911">
            <v>0</v>
          </cell>
          <cell r="E1911">
            <v>0</v>
          </cell>
          <cell r="F1911" t="str">
            <v xml:space="preserve">  </v>
          </cell>
        </row>
        <row r="1912">
          <cell r="C1912" t="str">
            <v>/0</v>
          </cell>
          <cell r="D1912">
            <v>0</v>
          </cell>
          <cell r="E1912">
            <v>0</v>
          </cell>
          <cell r="F1912" t="str">
            <v xml:space="preserve">  </v>
          </cell>
        </row>
        <row r="1913">
          <cell r="C1913" t="str">
            <v>/0</v>
          </cell>
          <cell r="D1913">
            <v>0</v>
          </cell>
          <cell r="E1913">
            <v>0</v>
          </cell>
          <cell r="F1913" t="str">
            <v xml:space="preserve">  </v>
          </cell>
        </row>
        <row r="1914">
          <cell r="C1914" t="str">
            <v>/0</v>
          </cell>
          <cell r="D1914">
            <v>0</v>
          </cell>
          <cell r="E1914">
            <v>0</v>
          </cell>
          <cell r="F1914" t="str">
            <v xml:space="preserve">  </v>
          </cell>
        </row>
        <row r="1915">
          <cell r="C1915" t="str">
            <v>/0</v>
          </cell>
          <cell r="D1915">
            <v>0</v>
          </cell>
          <cell r="E1915">
            <v>0</v>
          </cell>
          <cell r="F1915" t="str">
            <v xml:space="preserve">  </v>
          </cell>
        </row>
        <row r="1916">
          <cell r="C1916" t="str">
            <v>/0</v>
          </cell>
          <cell r="D1916">
            <v>0</v>
          </cell>
          <cell r="E1916">
            <v>0</v>
          </cell>
          <cell r="F1916" t="str">
            <v xml:space="preserve">  </v>
          </cell>
        </row>
        <row r="1917">
          <cell r="C1917" t="str">
            <v>/0</v>
          </cell>
          <cell r="D1917">
            <v>0</v>
          </cell>
          <cell r="E1917">
            <v>0</v>
          </cell>
          <cell r="F1917" t="str">
            <v xml:space="preserve">  </v>
          </cell>
        </row>
        <row r="1918">
          <cell r="C1918" t="str">
            <v>/0</v>
          </cell>
          <cell r="D1918">
            <v>0</v>
          </cell>
          <cell r="E1918">
            <v>0</v>
          </cell>
          <cell r="F1918" t="str">
            <v xml:space="preserve">  </v>
          </cell>
        </row>
        <row r="1919">
          <cell r="C1919" t="str">
            <v>/0</v>
          </cell>
          <cell r="D1919">
            <v>0</v>
          </cell>
          <cell r="E1919">
            <v>0</v>
          </cell>
          <cell r="F1919" t="str">
            <v xml:space="preserve">  </v>
          </cell>
        </row>
        <row r="1920">
          <cell r="C1920" t="str">
            <v>/0</v>
          </cell>
          <cell r="D1920">
            <v>0</v>
          </cell>
          <cell r="E1920">
            <v>0</v>
          </cell>
          <cell r="F1920" t="str">
            <v xml:space="preserve">  </v>
          </cell>
        </row>
        <row r="1921">
          <cell r="C1921" t="str">
            <v>/0</v>
          </cell>
          <cell r="D1921">
            <v>0</v>
          </cell>
          <cell r="E1921">
            <v>0</v>
          </cell>
          <cell r="F1921" t="str">
            <v xml:space="preserve">  </v>
          </cell>
        </row>
        <row r="1922">
          <cell r="C1922" t="str">
            <v>/0</v>
          </cell>
          <cell r="D1922">
            <v>0</v>
          </cell>
          <cell r="E1922">
            <v>0</v>
          </cell>
          <cell r="F1922" t="str">
            <v xml:space="preserve">  </v>
          </cell>
        </row>
        <row r="1923">
          <cell r="C1923" t="str">
            <v>/0</v>
          </cell>
          <cell r="D1923">
            <v>0</v>
          </cell>
          <cell r="E1923">
            <v>0</v>
          </cell>
          <cell r="F1923" t="str">
            <v xml:space="preserve">  </v>
          </cell>
        </row>
        <row r="1924">
          <cell r="C1924" t="str">
            <v>/0</v>
          </cell>
          <cell r="D1924">
            <v>0</v>
          </cell>
          <cell r="E1924">
            <v>0</v>
          </cell>
          <cell r="F1924" t="str">
            <v xml:space="preserve">  </v>
          </cell>
        </row>
        <row r="1925">
          <cell r="C1925" t="str">
            <v>/0</v>
          </cell>
          <cell r="D1925">
            <v>0</v>
          </cell>
          <cell r="E1925">
            <v>0</v>
          </cell>
          <cell r="F1925" t="str">
            <v xml:space="preserve">  </v>
          </cell>
        </row>
        <row r="1926">
          <cell r="C1926" t="str">
            <v>/0</v>
          </cell>
          <cell r="D1926">
            <v>0</v>
          </cell>
          <cell r="E1926">
            <v>0</v>
          </cell>
          <cell r="F1926" t="str">
            <v xml:space="preserve">  </v>
          </cell>
        </row>
        <row r="1927">
          <cell r="C1927" t="str">
            <v>/0</v>
          </cell>
          <cell r="D1927">
            <v>0</v>
          </cell>
          <cell r="E1927">
            <v>0</v>
          </cell>
          <cell r="F1927" t="str">
            <v xml:space="preserve">  </v>
          </cell>
        </row>
        <row r="1928">
          <cell r="C1928" t="str">
            <v>/0</v>
          </cell>
          <cell r="D1928">
            <v>0</v>
          </cell>
          <cell r="E1928">
            <v>0</v>
          </cell>
          <cell r="F1928" t="str">
            <v xml:space="preserve">  </v>
          </cell>
        </row>
        <row r="1929">
          <cell r="C1929" t="str">
            <v>/0</v>
          </cell>
          <cell r="D1929">
            <v>0</v>
          </cell>
          <cell r="E1929">
            <v>0</v>
          </cell>
          <cell r="F1929" t="str">
            <v xml:space="preserve">  </v>
          </cell>
        </row>
        <row r="1930">
          <cell r="C1930" t="str">
            <v>/0</v>
          </cell>
          <cell r="D1930">
            <v>0</v>
          </cell>
          <cell r="E1930">
            <v>0</v>
          </cell>
          <cell r="F1930" t="str">
            <v xml:space="preserve">  </v>
          </cell>
        </row>
        <row r="1931">
          <cell r="C1931" t="str">
            <v>/0</v>
          </cell>
          <cell r="D1931">
            <v>0</v>
          </cell>
          <cell r="E1931">
            <v>0</v>
          </cell>
          <cell r="F1931" t="str">
            <v xml:space="preserve">  </v>
          </cell>
        </row>
        <row r="1932">
          <cell r="C1932" t="str">
            <v>/0</v>
          </cell>
          <cell r="D1932">
            <v>0</v>
          </cell>
          <cell r="E1932">
            <v>0</v>
          </cell>
          <cell r="F1932" t="str">
            <v xml:space="preserve">  </v>
          </cell>
        </row>
        <row r="1933">
          <cell r="C1933" t="str">
            <v>/0</v>
          </cell>
          <cell r="D1933">
            <v>0</v>
          </cell>
          <cell r="E1933">
            <v>0</v>
          </cell>
          <cell r="F1933" t="str">
            <v xml:space="preserve">  </v>
          </cell>
        </row>
        <row r="1934">
          <cell r="C1934" t="str">
            <v>/0</v>
          </cell>
          <cell r="D1934">
            <v>0</v>
          </cell>
          <cell r="E1934">
            <v>0</v>
          </cell>
          <cell r="F1934" t="str">
            <v xml:space="preserve">  </v>
          </cell>
        </row>
        <row r="1935">
          <cell r="C1935" t="str">
            <v>/0</v>
          </cell>
          <cell r="D1935">
            <v>0</v>
          </cell>
          <cell r="E1935">
            <v>0</v>
          </cell>
          <cell r="F1935" t="str">
            <v xml:space="preserve">  </v>
          </cell>
        </row>
        <row r="1936">
          <cell r="C1936" t="str">
            <v>/0</v>
          </cell>
          <cell r="D1936">
            <v>0</v>
          </cell>
          <cell r="E1936">
            <v>0</v>
          </cell>
          <cell r="F1936" t="str">
            <v xml:space="preserve">  </v>
          </cell>
        </row>
        <row r="1937">
          <cell r="C1937" t="str">
            <v>/0</v>
          </cell>
          <cell r="D1937">
            <v>0</v>
          </cell>
          <cell r="E1937">
            <v>0</v>
          </cell>
          <cell r="F1937" t="str">
            <v xml:space="preserve">  </v>
          </cell>
        </row>
        <row r="1938">
          <cell r="C1938" t="str">
            <v>/0</v>
          </cell>
          <cell r="D1938">
            <v>0</v>
          </cell>
          <cell r="E1938">
            <v>0</v>
          </cell>
          <cell r="F1938" t="str">
            <v xml:space="preserve">  </v>
          </cell>
        </row>
        <row r="1939">
          <cell r="C1939" t="str">
            <v>/0</v>
          </cell>
          <cell r="D1939">
            <v>0</v>
          </cell>
          <cell r="E1939">
            <v>0</v>
          </cell>
          <cell r="F1939" t="str">
            <v xml:space="preserve">  </v>
          </cell>
        </row>
        <row r="1940">
          <cell r="C1940" t="str">
            <v>/0</v>
          </cell>
          <cell r="D1940">
            <v>0</v>
          </cell>
          <cell r="E1940">
            <v>0</v>
          </cell>
          <cell r="F1940" t="str">
            <v xml:space="preserve">  </v>
          </cell>
        </row>
        <row r="1941">
          <cell r="C1941" t="str">
            <v>/0</v>
          </cell>
          <cell r="D1941">
            <v>0</v>
          </cell>
          <cell r="E1941">
            <v>0</v>
          </cell>
          <cell r="F1941" t="str">
            <v xml:space="preserve">  </v>
          </cell>
        </row>
        <row r="1942">
          <cell r="C1942" t="str">
            <v>/0</v>
          </cell>
          <cell r="D1942">
            <v>0</v>
          </cell>
          <cell r="E1942">
            <v>0</v>
          </cell>
          <cell r="F1942" t="str">
            <v xml:space="preserve">  </v>
          </cell>
        </row>
        <row r="1943">
          <cell r="C1943" t="str">
            <v>/0</v>
          </cell>
          <cell r="D1943">
            <v>0</v>
          </cell>
          <cell r="E1943">
            <v>0</v>
          </cell>
          <cell r="F1943" t="str">
            <v xml:space="preserve">  </v>
          </cell>
        </row>
        <row r="1944">
          <cell r="C1944" t="str">
            <v>/0</v>
          </cell>
          <cell r="D1944">
            <v>0</v>
          </cell>
          <cell r="E1944">
            <v>0</v>
          </cell>
          <cell r="F1944" t="str">
            <v xml:space="preserve">  </v>
          </cell>
        </row>
        <row r="1945">
          <cell r="C1945" t="str">
            <v>/0</v>
          </cell>
          <cell r="D1945">
            <v>0</v>
          </cell>
          <cell r="E1945">
            <v>0</v>
          </cell>
          <cell r="F1945" t="str">
            <v xml:space="preserve">  </v>
          </cell>
        </row>
        <row r="1946">
          <cell r="C1946" t="str">
            <v>/0</v>
          </cell>
          <cell r="D1946">
            <v>0</v>
          </cell>
          <cell r="E1946">
            <v>0</v>
          </cell>
          <cell r="F1946" t="str">
            <v xml:space="preserve">  </v>
          </cell>
        </row>
        <row r="1947">
          <cell r="C1947" t="str">
            <v>/0</v>
          </cell>
          <cell r="D1947">
            <v>0</v>
          </cell>
          <cell r="E1947">
            <v>0</v>
          </cell>
          <cell r="F1947" t="str">
            <v xml:space="preserve">  </v>
          </cell>
        </row>
        <row r="1948">
          <cell r="C1948" t="str">
            <v>/0</v>
          </cell>
          <cell r="D1948">
            <v>0</v>
          </cell>
          <cell r="E1948">
            <v>0</v>
          </cell>
          <cell r="F1948" t="str">
            <v xml:space="preserve">  </v>
          </cell>
        </row>
        <row r="1949">
          <cell r="C1949" t="str">
            <v>/0</v>
          </cell>
          <cell r="D1949">
            <v>0</v>
          </cell>
          <cell r="E1949">
            <v>0</v>
          </cell>
          <cell r="F1949" t="str">
            <v xml:space="preserve">  </v>
          </cell>
        </row>
        <row r="1950">
          <cell r="C1950" t="str">
            <v>/0</v>
          </cell>
          <cell r="D1950">
            <v>0</v>
          </cell>
          <cell r="E1950">
            <v>0</v>
          </cell>
          <cell r="F1950" t="str">
            <v xml:space="preserve">  </v>
          </cell>
        </row>
        <row r="1951">
          <cell r="C1951" t="str">
            <v>/0</v>
          </cell>
          <cell r="D1951">
            <v>0</v>
          </cell>
          <cell r="E1951">
            <v>0</v>
          </cell>
          <cell r="F1951" t="str">
            <v xml:space="preserve">  </v>
          </cell>
        </row>
        <row r="1952">
          <cell r="C1952" t="str">
            <v>/0</v>
          </cell>
          <cell r="D1952">
            <v>0</v>
          </cell>
          <cell r="E1952">
            <v>0</v>
          </cell>
          <cell r="F1952" t="str">
            <v xml:space="preserve">  </v>
          </cell>
        </row>
        <row r="1953">
          <cell r="C1953" t="str">
            <v>/0</v>
          </cell>
          <cell r="D1953">
            <v>0</v>
          </cell>
          <cell r="E1953">
            <v>0</v>
          </cell>
          <cell r="F1953" t="str">
            <v xml:space="preserve">  </v>
          </cell>
        </row>
        <row r="1954">
          <cell r="C1954" t="str">
            <v>/0</v>
          </cell>
          <cell r="D1954">
            <v>0</v>
          </cell>
          <cell r="E1954">
            <v>0</v>
          </cell>
          <cell r="F1954" t="str">
            <v xml:space="preserve">  </v>
          </cell>
        </row>
        <row r="1955">
          <cell r="C1955" t="str">
            <v>/0</v>
          </cell>
          <cell r="D1955">
            <v>0</v>
          </cell>
          <cell r="E1955">
            <v>0</v>
          </cell>
          <cell r="F1955" t="str">
            <v xml:space="preserve">  </v>
          </cell>
        </row>
        <row r="1956">
          <cell r="C1956" t="str">
            <v>/0</v>
          </cell>
          <cell r="D1956">
            <v>0</v>
          </cell>
          <cell r="E1956">
            <v>0</v>
          </cell>
          <cell r="F1956" t="str">
            <v xml:space="preserve">  </v>
          </cell>
        </row>
        <row r="1957">
          <cell r="C1957" t="str">
            <v>/0</v>
          </cell>
          <cell r="D1957">
            <v>0</v>
          </cell>
          <cell r="E1957">
            <v>0</v>
          </cell>
          <cell r="F1957" t="str">
            <v xml:space="preserve">  </v>
          </cell>
        </row>
        <row r="1958">
          <cell r="C1958" t="str">
            <v>/0</v>
          </cell>
          <cell r="D1958">
            <v>0</v>
          </cell>
          <cell r="E1958">
            <v>0</v>
          </cell>
          <cell r="F1958" t="str">
            <v xml:space="preserve">  </v>
          </cell>
        </row>
        <row r="1959">
          <cell r="C1959" t="str">
            <v>/0</v>
          </cell>
          <cell r="D1959">
            <v>0</v>
          </cell>
          <cell r="E1959">
            <v>0</v>
          </cell>
          <cell r="F1959" t="str">
            <v xml:space="preserve">  </v>
          </cell>
        </row>
        <row r="1960">
          <cell r="C1960" t="str">
            <v>/0</v>
          </cell>
          <cell r="D1960">
            <v>0</v>
          </cell>
          <cell r="E1960">
            <v>0</v>
          </cell>
          <cell r="F1960" t="str">
            <v xml:space="preserve">  </v>
          </cell>
        </row>
        <row r="1961">
          <cell r="C1961" t="str">
            <v>/0</v>
          </cell>
          <cell r="D1961">
            <v>0</v>
          </cell>
          <cell r="E1961">
            <v>0</v>
          </cell>
          <cell r="F1961" t="str">
            <v xml:space="preserve">  </v>
          </cell>
        </row>
        <row r="1962">
          <cell r="C1962" t="str">
            <v>/0</v>
          </cell>
          <cell r="D1962">
            <v>0</v>
          </cell>
          <cell r="E1962">
            <v>0</v>
          </cell>
          <cell r="F1962" t="str">
            <v xml:space="preserve">  </v>
          </cell>
        </row>
        <row r="1963">
          <cell r="C1963" t="str">
            <v>/0</v>
          </cell>
          <cell r="D1963">
            <v>0</v>
          </cell>
          <cell r="E1963">
            <v>0</v>
          </cell>
          <cell r="F1963" t="str">
            <v xml:space="preserve">  </v>
          </cell>
        </row>
        <row r="1964">
          <cell r="C1964" t="str">
            <v>/0</v>
          </cell>
          <cell r="D1964">
            <v>0</v>
          </cell>
          <cell r="E1964">
            <v>0</v>
          </cell>
          <cell r="F1964" t="str">
            <v xml:space="preserve">  </v>
          </cell>
        </row>
        <row r="1965">
          <cell r="C1965" t="str">
            <v>/0</v>
          </cell>
          <cell r="D1965">
            <v>0</v>
          </cell>
          <cell r="E1965">
            <v>0</v>
          </cell>
          <cell r="F1965" t="str">
            <v xml:space="preserve">  </v>
          </cell>
        </row>
        <row r="1966">
          <cell r="C1966" t="str">
            <v>/0</v>
          </cell>
          <cell r="D1966">
            <v>0</v>
          </cell>
          <cell r="E1966">
            <v>0</v>
          </cell>
          <cell r="F1966" t="str">
            <v xml:space="preserve">  </v>
          </cell>
        </row>
        <row r="1967">
          <cell r="C1967" t="str">
            <v>/0</v>
          </cell>
          <cell r="D1967">
            <v>0</v>
          </cell>
          <cell r="E1967">
            <v>0</v>
          </cell>
          <cell r="F1967" t="str">
            <v xml:space="preserve">  </v>
          </cell>
        </row>
        <row r="1968">
          <cell r="C1968" t="str">
            <v>/0</v>
          </cell>
          <cell r="D1968">
            <v>0</v>
          </cell>
          <cell r="E1968">
            <v>0</v>
          </cell>
          <cell r="F1968" t="str">
            <v xml:space="preserve">  </v>
          </cell>
        </row>
        <row r="1969">
          <cell r="C1969" t="str">
            <v>/0</v>
          </cell>
          <cell r="D1969">
            <v>0</v>
          </cell>
          <cell r="E1969">
            <v>0</v>
          </cell>
          <cell r="F1969" t="str">
            <v xml:space="preserve">  </v>
          </cell>
        </row>
        <row r="1970">
          <cell r="C1970" t="str">
            <v>/0</v>
          </cell>
          <cell r="D1970">
            <v>0</v>
          </cell>
          <cell r="E1970">
            <v>0</v>
          </cell>
          <cell r="F1970" t="str">
            <v xml:space="preserve">  </v>
          </cell>
        </row>
        <row r="1971">
          <cell r="C1971" t="str">
            <v>/0</v>
          </cell>
          <cell r="D1971">
            <v>0</v>
          </cell>
          <cell r="E1971">
            <v>0</v>
          </cell>
          <cell r="F1971" t="str">
            <v xml:space="preserve">  </v>
          </cell>
        </row>
        <row r="1972">
          <cell r="C1972" t="str">
            <v>/0</v>
          </cell>
          <cell r="D1972">
            <v>0</v>
          </cell>
          <cell r="E1972">
            <v>0</v>
          </cell>
          <cell r="F1972" t="str">
            <v xml:space="preserve">  </v>
          </cell>
        </row>
        <row r="1973">
          <cell r="C1973" t="str">
            <v>/0</v>
          </cell>
          <cell r="D1973">
            <v>0</v>
          </cell>
          <cell r="E1973">
            <v>0</v>
          </cell>
          <cell r="F1973" t="str">
            <v xml:space="preserve">  </v>
          </cell>
        </row>
        <row r="1974">
          <cell r="C1974" t="str">
            <v>/0</v>
          </cell>
          <cell r="D1974">
            <v>0</v>
          </cell>
          <cell r="E1974">
            <v>0</v>
          </cell>
          <cell r="F1974" t="str">
            <v xml:space="preserve">  </v>
          </cell>
        </row>
        <row r="1975">
          <cell r="C1975" t="str">
            <v>/0</v>
          </cell>
          <cell r="D1975">
            <v>0</v>
          </cell>
          <cell r="E1975">
            <v>0</v>
          </cell>
          <cell r="F1975" t="str">
            <v xml:space="preserve">  </v>
          </cell>
        </row>
        <row r="1976">
          <cell r="C1976" t="str">
            <v>/0</v>
          </cell>
          <cell r="D1976">
            <v>0</v>
          </cell>
          <cell r="E1976">
            <v>0</v>
          </cell>
          <cell r="F1976" t="str">
            <v xml:space="preserve">  </v>
          </cell>
        </row>
        <row r="1977">
          <cell r="C1977" t="str">
            <v>/0</v>
          </cell>
          <cell r="D1977">
            <v>0</v>
          </cell>
          <cell r="E1977">
            <v>0</v>
          </cell>
          <cell r="F1977" t="str">
            <v xml:space="preserve">  </v>
          </cell>
        </row>
        <row r="1978">
          <cell r="C1978" t="str">
            <v>/0</v>
          </cell>
          <cell r="D1978">
            <v>0</v>
          </cell>
          <cell r="E1978">
            <v>0</v>
          </cell>
          <cell r="F1978" t="str">
            <v xml:space="preserve">  </v>
          </cell>
        </row>
        <row r="1979">
          <cell r="C1979" t="str">
            <v>/0</v>
          </cell>
          <cell r="D1979">
            <v>0</v>
          </cell>
          <cell r="E1979">
            <v>0</v>
          </cell>
          <cell r="F1979" t="str">
            <v xml:space="preserve">  </v>
          </cell>
        </row>
        <row r="1980">
          <cell r="C1980" t="str">
            <v>/0</v>
          </cell>
          <cell r="D1980">
            <v>0</v>
          </cell>
          <cell r="E1980">
            <v>0</v>
          </cell>
          <cell r="F1980" t="str">
            <v xml:space="preserve">  </v>
          </cell>
        </row>
        <row r="1981">
          <cell r="C1981" t="str">
            <v>/0</v>
          </cell>
          <cell r="D1981">
            <v>0</v>
          </cell>
          <cell r="E1981">
            <v>0</v>
          </cell>
          <cell r="F1981" t="str">
            <v xml:space="preserve">  </v>
          </cell>
        </row>
        <row r="1982">
          <cell r="C1982" t="str">
            <v>/0</v>
          </cell>
          <cell r="D1982">
            <v>0</v>
          </cell>
          <cell r="E1982">
            <v>0</v>
          </cell>
          <cell r="F1982" t="str">
            <v xml:space="preserve">  </v>
          </cell>
        </row>
        <row r="1983">
          <cell r="C1983" t="str">
            <v>/0</v>
          </cell>
          <cell r="D1983">
            <v>0</v>
          </cell>
          <cell r="E1983">
            <v>0</v>
          </cell>
          <cell r="F1983" t="str">
            <v xml:space="preserve">  </v>
          </cell>
        </row>
        <row r="1984">
          <cell r="C1984" t="str">
            <v>/0</v>
          </cell>
          <cell r="D1984">
            <v>0</v>
          </cell>
          <cell r="E1984">
            <v>0</v>
          </cell>
          <cell r="F1984" t="str">
            <v xml:space="preserve">  </v>
          </cell>
        </row>
        <row r="1985">
          <cell r="C1985" t="str">
            <v>/0</v>
          </cell>
          <cell r="D1985">
            <v>0</v>
          </cell>
          <cell r="E1985">
            <v>0</v>
          </cell>
          <cell r="F1985" t="str">
            <v xml:space="preserve">  </v>
          </cell>
        </row>
        <row r="1986">
          <cell r="C1986" t="str">
            <v>/0</v>
          </cell>
          <cell r="D1986">
            <v>0</v>
          </cell>
          <cell r="E1986">
            <v>0</v>
          </cell>
          <cell r="F1986" t="str">
            <v xml:space="preserve">  </v>
          </cell>
        </row>
        <row r="1987">
          <cell r="C1987" t="str">
            <v>/0</v>
          </cell>
          <cell r="D1987">
            <v>0</v>
          </cell>
          <cell r="E1987">
            <v>0</v>
          </cell>
          <cell r="F1987" t="str">
            <v xml:space="preserve">  </v>
          </cell>
        </row>
        <row r="1988">
          <cell r="C1988" t="str">
            <v>/0</v>
          </cell>
          <cell r="D1988">
            <v>0</v>
          </cell>
          <cell r="E1988">
            <v>0</v>
          </cell>
          <cell r="F1988" t="str">
            <v xml:space="preserve">  </v>
          </cell>
        </row>
        <row r="1989">
          <cell r="C1989" t="str">
            <v>/0</v>
          </cell>
          <cell r="D1989">
            <v>0</v>
          </cell>
          <cell r="E1989">
            <v>0</v>
          </cell>
          <cell r="F1989" t="str">
            <v xml:space="preserve">  </v>
          </cell>
        </row>
        <row r="1990">
          <cell r="C1990" t="str">
            <v>/0</v>
          </cell>
          <cell r="D1990">
            <v>0</v>
          </cell>
          <cell r="E1990">
            <v>0</v>
          </cell>
          <cell r="F1990" t="str">
            <v xml:space="preserve">  </v>
          </cell>
        </row>
        <row r="1991">
          <cell r="C1991" t="str">
            <v>/0</v>
          </cell>
          <cell r="D1991">
            <v>0</v>
          </cell>
          <cell r="E1991">
            <v>0</v>
          </cell>
          <cell r="F1991" t="str">
            <v xml:space="preserve">  </v>
          </cell>
        </row>
        <row r="1992">
          <cell r="C1992" t="str">
            <v>/0</v>
          </cell>
          <cell r="D1992">
            <v>0</v>
          </cell>
          <cell r="E1992">
            <v>0</v>
          </cell>
          <cell r="F1992" t="str">
            <v xml:space="preserve">  </v>
          </cell>
        </row>
        <row r="1993">
          <cell r="C1993" t="str">
            <v>/0</v>
          </cell>
          <cell r="D1993">
            <v>0</v>
          </cell>
          <cell r="E1993">
            <v>0</v>
          </cell>
          <cell r="F1993" t="str">
            <v xml:space="preserve">  </v>
          </cell>
        </row>
        <row r="1994">
          <cell r="C1994" t="str">
            <v>/0</v>
          </cell>
          <cell r="D1994">
            <v>0</v>
          </cell>
          <cell r="E1994">
            <v>0</v>
          </cell>
          <cell r="F1994" t="str">
            <v xml:space="preserve">  </v>
          </cell>
        </row>
        <row r="1995">
          <cell r="C1995" t="str">
            <v>/0</v>
          </cell>
          <cell r="D1995">
            <v>0</v>
          </cell>
          <cell r="E1995">
            <v>0</v>
          </cell>
          <cell r="F1995" t="str">
            <v xml:space="preserve">  </v>
          </cell>
        </row>
        <row r="1996">
          <cell r="C1996" t="str">
            <v>/0</v>
          </cell>
          <cell r="D1996">
            <v>0</v>
          </cell>
          <cell r="E1996">
            <v>0</v>
          </cell>
          <cell r="F1996" t="str">
            <v xml:space="preserve">  </v>
          </cell>
        </row>
        <row r="1997">
          <cell r="C1997" t="str">
            <v>/0</v>
          </cell>
          <cell r="D1997">
            <v>0</v>
          </cell>
          <cell r="E1997">
            <v>0</v>
          </cell>
          <cell r="F1997" t="str">
            <v xml:space="preserve">  </v>
          </cell>
        </row>
        <row r="1998">
          <cell r="C1998" t="str">
            <v>/0</v>
          </cell>
          <cell r="D1998">
            <v>0</v>
          </cell>
          <cell r="E1998">
            <v>0</v>
          </cell>
          <cell r="F1998" t="str">
            <v xml:space="preserve">  </v>
          </cell>
        </row>
        <row r="1999">
          <cell r="C1999" t="str">
            <v>/0</v>
          </cell>
          <cell r="D1999">
            <v>0</v>
          </cell>
          <cell r="E1999">
            <v>0</v>
          </cell>
          <cell r="F1999" t="str">
            <v xml:space="preserve">  </v>
          </cell>
        </row>
        <row r="2000">
          <cell r="C2000" t="str">
            <v>/0</v>
          </cell>
          <cell r="D2000">
            <v>0</v>
          </cell>
          <cell r="E2000">
            <v>0</v>
          </cell>
          <cell r="F2000" t="str">
            <v xml:space="preserve">  </v>
          </cell>
        </row>
        <row r="2001">
          <cell r="C2001" t="str">
            <v>/0</v>
          </cell>
          <cell r="D2001">
            <v>0</v>
          </cell>
          <cell r="E2001">
            <v>0</v>
          </cell>
          <cell r="F2001" t="str">
            <v xml:space="preserve">  </v>
          </cell>
        </row>
        <row r="2002">
          <cell r="C2002" t="str">
            <v>/0</v>
          </cell>
          <cell r="D2002">
            <v>0</v>
          </cell>
          <cell r="E2002">
            <v>0</v>
          </cell>
          <cell r="F2002" t="str">
            <v xml:space="preserve">  </v>
          </cell>
        </row>
        <row r="2003">
          <cell r="C2003" t="str">
            <v>/0</v>
          </cell>
          <cell r="D2003">
            <v>0</v>
          </cell>
          <cell r="E2003">
            <v>0</v>
          </cell>
          <cell r="F2003" t="str">
            <v xml:space="preserve">  </v>
          </cell>
        </row>
        <row r="2004">
          <cell r="C2004" t="str">
            <v>/0</v>
          </cell>
          <cell r="D2004">
            <v>0</v>
          </cell>
          <cell r="E2004">
            <v>0</v>
          </cell>
          <cell r="F2004" t="str">
            <v xml:space="preserve">  </v>
          </cell>
        </row>
        <row r="2005">
          <cell r="C2005" t="str">
            <v>/0</v>
          </cell>
          <cell r="D2005">
            <v>0</v>
          </cell>
          <cell r="E2005">
            <v>0</v>
          </cell>
          <cell r="F2005" t="str">
            <v xml:space="preserve">  </v>
          </cell>
        </row>
        <row r="2006">
          <cell r="C2006" t="str">
            <v>/0</v>
          </cell>
          <cell r="D2006">
            <v>0</v>
          </cell>
          <cell r="E2006">
            <v>0</v>
          </cell>
          <cell r="F2006" t="str">
            <v xml:space="preserve">  </v>
          </cell>
        </row>
        <row r="2007">
          <cell r="C2007" t="str">
            <v>/0</v>
          </cell>
          <cell r="D2007">
            <v>0</v>
          </cell>
          <cell r="E2007">
            <v>0</v>
          </cell>
          <cell r="F2007" t="str">
            <v xml:space="preserve">  </v>
          </cell>
        </row>
        <row r="2008">
          <cell r="C2008" t="str">
            <v>/0</v>
          </cell>
          <cell r="D2008">
            <v>0</v>
          </cell>
          <cell r="E2008">
            <v>0</v>
          </cell>
          <cell r="F2008" t="str">
            <v xml:space="preserve">  </v>
          </cell>
        </row>
        <row r="2009">
          <cell r="C2009" t="str">
            <v>/0</v>
          </cell>
          <cell r="D2009">
            <v>0</v>
          </cell>
          <cell r="E2009">
            <v>0</v>
          </cell>
          <cell r="F2009" t="str">
            <v xml:space="preserve">  </v>
          </cell>
        </row>
        <row r="2010">
          <cell r="C2010" t="str">
            <v>/0</v>
          </cell>
          <cell r="D2010">
            <v>0</v>
          </cell>
          <cell r="E2010">
            <v>0</v>
          </cell>
          <cell r="F2010" t="str">
            <v xml:space="preserve">  </v>
          </cell>
        </row>
        <row r="2011">
          <cell r="C2011" t="str">
            <v>/0</v>
          </cell>
          <cell r="D2011">
            <v>0</v>
          </cell>
          <cell r="E2011">
            <v>0</v>
          </cell>
          <cell r="F2011" t="str">
            <v xml:space="preserve">  </v>
          </cell>
        </row>
        <row r="2012">
          <cell r="C2012" t="str">
            <v>/0</v>
          </cell>
          <cell r="D2012">
            <v>0</v>
          </cell>
          <cell r="E2012">
            <v>0</v>
          </cell>
          <cell r="F2012" t="str">
            <v xml:space="preserve">  </v>
          </cell>
        </row>
        <row r="2013">
          <cell r="C2013" t="str">
            <v>/0</v>
          </cell>
          <cell r="D2013">
            <v>0</v>
          </cell>
          <cell r="E2013">
            <v>0</v>
          </cell>
          <cell r="F2013" t="str">
            <v xml:space="preserve">  </v>
          </cell>
        </row>
        <row r="2014">
          <cell r="C2014" t="str">
            <v>/0</v>
          </cell>
          <cell r="D2014">
            <v>0</v>
          </cell>
          <cell r="E2014">
            <v>0</v>
          </cell>
          <cell r="F2014" t="str">
            <v xml:space="preserve">  </v>
          </cell>
        </row>
        <row r="2015">
          <cell r="C2015" t="str">
            <v>/0</v>
          </cell>
          <cell r="D2015">
            <v>0</v>
          </cell>
          <cell r="E2015">
            <v>0</v>
          </cell>
          <cell r="F2015" t="str">
            <v xml:space="preserve">  </v>
          </cell>
        </row>
        <row r="2016">
          <cell r="C2016" t="str">
            <v>/0</v>
          </cell>
          <cell r="D2016">
            <v>0</v>
          </cell>
          <cell r="E2016">
            <v>0</v>
          </cell>
          <cell r="F2016" t="str">
            <v xml:space="preserve">  </v>
          </cell>
        </row>
        <row r="2017">
          <cell r="C2017" t="str">
            <v>/0</v>
          </cell>
          <cell r="D2017">
            <v>0</v>
          </cell>
          <cell r="E2017">
            <v>0</v>
          </cell>
          <cell r="F2017" t="str">
            <v xml:space="preserve">  </v>
          </cell>
        </row>
        <row r="2018">
          <cell r="C2018" t="str">
            <v>/0</v>
          </cell>
          <cell r="D2018">
            <v>0</v>
          </cell>
          <cell r="E2018">
            <v>0</v>
          </cell>
          <cell r="F2018" t="str">
            <v xml:space="preserve">  </v>
          </cell>
        </row>
        <row r="2019">
          <cell r="C2019" t="str">
            <v>/0</v>
          </cell>
          <cell r="D2019">
            <v>0</v>
          </cell>
          <cell r="E2019">
            <v>0</v>
          </cell>
          <cell r="F2019" t="str">
            <v xml:space="preserve">  </v>
          </cell>
        </row>
        <row r="2020">
          <cell r="C2020" t="str">
            <v>/0</v>
          </cell>
          <cell r="D2020">
            <v>0</v>
          </cell>
          <cell r="E2020">
            <v>0</v>
          </cell>
          <cell r="F2020" t="str">
            <v xml:space="preserve">  </v>
          </cell>
        </row>
        <row r="2021">
          <cell r="C2021" t="str">
            <v>/0</v>
          </cell>
          <cell r="D2021">
            <v>0</v>
          </cell>
          <cell r="E2021">
            <v>0</v>
          </cell>
          <cell r="F2021" t="str">
            <v xml:space="preserve">  </v>
          </cell>
        </row>
        <row r="2022">
          <cell r="C2022" t="str">
            <v>/0</v>
          </cell>
          <cell r="D2022">
            <v>0</v>
          </cell>
          <cell r="E2022">
            <v>0</v>
          </cell>
          <cell r="F2022" t="str">
            <v xml:space="preserve">  </v>
          </cell>
        </row>
        <row r="2023">
          <cell r="C2023" t="str">
            <v>/0</v>
          </cell>
          <cell r="D2023">
            <v>0</v>
          </cell>
          <cell r="E2023">
            <v>0</v>
          </cell>
          <cell r="F2023" t="str">
            <v xml:space="preserve">  </v>
          </cell>
        </row>
        <row r="2024">
          <cell r="C2024" t="str">
            <v>/0</v>
          </cell>
          <cell r="D2024">
            <v>0</v>
          </cell>
          <cell r="E2024">
            <v>0</v>
          </cell>
          <cell r="F2024" t="str">
            <v xml:space="preserve">  </v>
          </cell>
        </row>
        <row r="2025">
          <cell r="C2025" t="str">
            <v>/0</v>
          </cell>
          <cell r="D2025">
            <v>0</v>
          </cell>
          <cell r="E2025">
            <v>0</v>
          </cell>
          <cell r="F2025" t="str">
            <v xml:space="preserve">  </v>
          </cell>
        </row>
        <row r="2026">
          <cell r="C2026" t="str">
            <v>/0</v>
          </cell>
          <cell r="D2026">
            <v>0</v>
          </cell>
          <cell r="E2026">
            <v>0</v>
          </cell>
          <cell r="F2026" t="str">
            <v xml:space="preserve">  </v>
          </cell>
        </row>
        <row r="2027">
          <cell r="C2027" t="str">
            <v>/0</v>
          </cell>
          <cell r="D2027">
            <v>0</v>
          </cell>
          <cell r="E2027">
            <v>0</v>
          </cell>
          <cell r="F2027" t="str">
            <v xml:space="preserve">  </v>
          </cell>
        </row>
        <row r="2028">
          <cell r="C2028" t="str">
            <v>/0</v>
          </cell>
          <cell r="D2028">
            <v>0</v>
          </cell>
          <cell r="E2028">
            <v>0</v>
          </cell>
          <cell r="F2028" t="str">
            <v xml:space="preserve">  </v>
          </cell>
        </row>
        <row r="2029">
          <cell r="C2029" t="str">
            <v>/0</v>
          </cell>
          <cell r="D2029">
            <v>0</v>
          </cell>
          <cell r="E2029">
            <v>0</v>
          </cell>
          <cell r="F2029" t="str">
            <v xml:space="preserve">  </v>
          </cell>
        </row>
        <row r="2030">
          <cell r="C2030" t="str">
            <v>/0</v>
          </cell>
          <cell r="D2030">
            <v>0</v>
          </cell>
          <cell r="E2030">
            <v>0</v>
          </cell>
          <cell r="F2030" t="str">
            <v xml:space="preserve">  </v>
          </cell>
        </row>
        <row r="2031">
          <cell r="C2031" t="str">
            <v>/0</v>
          </cell>
          <cell r="D2031">
            <v>0</v>
          </cell>
          <cell r="E2031">
            <v>0</v>
          </cell>
          <cell r="F2031" t="str">
            <v xml:space="preserve">  </v>
          </cell>
        </row>
        <row r="2032">
          <cell r="C2032" t="str">
            <v>/0</v>
          </cell>
          <cell r="D2032">
            <v>0</v>
          </cell>
          <cell r="E2032">
            <v>0</v>
          </cell>
          <cell r="F2032" t="str">
            <v xml:space="preserve">  </v>
          </cell>
        </row>
        <row r="2033">
          <cell r="C2033" t="str">
            <v>/0</v>
          </cell>
          <cell r="D2033">
            <v>0</v>
          </cell>
          <cell r="E2033">
            <v>0</v>
          </cell>
          <cell r="F2033" t="str">
            <v xml:space="preserve">  </v>
          </cell>
        </row>
        <row r="2034">
          <cell r="C2034" t="str">
            <v>/0</v>
          </cell>
          <cell r="D2034">
            <v>0</v>
          </cell>
          <cell r="E2034">
            <v>0</v>
          </cell>
          <cell r="F2034" t="str">
            <v xml:space="preserve">  </v>
          </cell>
        </row>
        <row r="2035">
          <cell r="C2035" t="str">
            <v>/0</v>
          </cell>
          <cell r="D2035">
            <v>0</v>
          </cell>
          <cell r="E2035">
            <v>0</v>
          </cell>
          <cell r="F2035" t="str">
            <v xml:space="preserve">  </v>
          </cell>
        </row>
        <row r="2036">
          <cell r="C2036" t="str">
            <v>/0</v>
          </cell>
          <cell r="D2036">
            <v>0</v>
          </cell>
          <cell r="E2036">
            <v>0</v>
          </cell>
          <cell r="F2036" t="str">
            <v xml:space="preserve">  </v>
          </cell>
        </row>
        <row r="2037">
          <cell r="C2037" t="str">
            <v>/0</v>
          </cell>
          <cell r="D2037">
            <v>0</v>
          </cell>
          <cell r="E2037">
            <v>0</v>
          </cell>
          <cell r="F2037" t="str">
            <v xml:space="preserve">  </v>
          </cell>
        </row>
        <row r="2038">
          <cell r="C2038" t="str">
            <v>/0</v>
          </cell>
          <cell r="D2038">
            <v>0</v>
          </cell>
          <cell r="E2038">
            <v>0</v>
          </cell>
          <cell r="F2038" t="str">
            <v xml:space="preserve">  </v>
          </cell>
        </row>
        <row r="2039">
          <cell r="C2039" t="str">
            <v>/0</v>
          </cell>
          <cell r="D2039">
            <v>0</v>
          </cell>
          <cell r="E2039">
            <v>0</v>
          </cell>
          <cell r="F2039" t="str">
            <v xml:space="preserve">  </v>
          </cell>
        </row>
        <row r="2040">
          <cell r="C2040" t="str">
            <v>/0</v>
          </cell>
          <cell r="D2040">
            <v>0</v>
          </cell>
          <cell r="E2040">
            <v>0</v>
          </cell>
          <cell r="F2040" t="str">
            <v xml:space="preserve">  </v>
          </cell>
        </row>
        <row r="2041">
          <cell r="C2041" t="str">
            <v>/0</v>
          </cell>
          <cell r="D2041">
            <v>0</v>
          </cell>
          <cell r="E2041">
            <v>0</v>
          </cell>
          <cell r="F2041" t="str">
            <v xml:space="preserve">  </v>
          </cell>
        </row>
        <row r="2042">
          <cell r="C2042" t="str">
            <v>/0</v>
          </cell>
          <cell r="D2042">
            <v>0</v>
          </cell>
          <cell r="E2042">
            <v>0</v>
          </cell>
          <cell r="F2042" t="str">
            <v xml:space="preserve">  </v>
          </cell>
        </row>
        <row r="2043">
          <cell r="C2043" t="str">
            <v>/0</v>
          </cell>
          <cell r="D2043">
            <v>0</v>
          </cell>
          <cell r="E2043">
            <v>0</v>
          </cell>
          <cell r="F2043" t="str">
            <v xml:space="preserve">  </v>
          </cell>
        </row>
        <row r="2044">
          <cell r="C2044" t="str">
            <v>/0</v>
          </cell>
          <cell r="D2044">
            <v>0</v>
          </cell>
          <cell r="E2044">
            <v>0</v>
          </cell>
          <cell r="F2044" t="str">
            <v xml:space="preserve">  </v>
          </cell>
        </row>
        <row r="2045">
          <cell r="C2045" t="str">
            <v>/0</v>
          </cell>
          <cell r="D2045">
            <v>0</v>
          </cell>
          <cell r="E2045">
            <v>0</v>
          </cell>
          <cell r="F2045" t="str">
            <v xml:space="preserve">  </v>
          </cell>
        </row>
        <row r="2046">
          <cell r="C2046" t="str">
            <v>/0</v>
          </cell>
          <cell r="D2046">
            <v>0</v>
          </cell>
          <cell r="E2046">
            <v>0</v>
          </cell>
          <cell r="F2046" t="str">
            <v xml:space="preserve">  </v>
          </cell>
        </row>
        <row r="2047">
          <cell r="C2047" t="str">
            <v>/0</v>
          </cell>
          <cell r="D2047">
            <v>0</v>
          </cell>
          <cell r="E2047">
            <v>0</v>
          </cell>
          <cell r="F2047" t="str">
            <v xml:space="preserve">  </v>
          </cell>
        </row>
        <row r="2048">
          <cell r="C2048" t="str">
            <v>/0</v>
          </cell>
          <cell r="D2048">
            <v>0</v>
          </cell>
          <cell r="E2048">
            <v>0</v>
          </cell>
          <cell r="F2048" t="str">
            <v xml:space="preserve">  </v>
          </cell>
        </row>
        <row r="2049">
          <cell r="C2049" t="str">
            <v>/0</v>
          </cell>
          <cell r="D2049">
            <v>0</v>
          </cell>
          <cell r="E2049">
            <v>0</v>
          </cell>
          <cell r="F2049" t="str">
            <v xml:space="preserve">  </v>
          </cell>
        </row>
        <row r="2050">
          <cell r="C2050" t="str">
            <v>/0</v>
          </cell>
          <cell r="D2050">
            <v>0</v>
          </cell>
          <cell r="E2050">
            <v>0</v>
          </cell>
          <cell r="F2050" t="str">
            <v xml:space="preserve">  </v>
          </cell>
        </row>
        <row r="2051">
          <cell r="C2051" t="str">
            <v>/0</v>
          </cell>
          <cell r="D2051">
            <v>0</v>
          </cell>
          <cell r="E2051">
            <v>0</v>
          </cell>
          <cell r="F2051" t="str">
            <v xml:space="preserve">  </v>
          </cell>
        </row>
        <row r="2052">
          <cell r="C2052" t="str">
            <v>/0</v>
          </cell>
          <cell r="D2052">
            <v>0</v>
          </cell>
          <cell r="E2052">
            <v>0</v>
          </cell>
          <cell r="F2052" t="str">
            <v xml:space="preserve">  </v>
          </cell>
        </row>
        <row r="2053">
          <cell r="C2053" t="str">
            <v>/0</v>
          </cell>
          <cell r="D2053">
            <v>0</v>
          </cell>
          <cell r="E2053">
            <v>0</v>
          </cell>
          <cell r="F2053" t="str">
            <v xml:space="preserve">  </v>
          </cell>
        </row>
        <row r="2054">
          <cell r="C2054" t="str">
            <v>/0</v>
          </cell>
          <cell r="D2054">
            <v>0</v>
          </cell>
          <cell r="E2054">
            <v>0</v>
          </cell>
          <cell r="F2054" t="str">
            <v xml:space="preserve">  </v>
          </cell>
        </row>
        <row r="2055">
          <cell r="C2055" t="str">
            <v>/0</v>
          </cell>
          <cell r="D2055">
            <v>0</v>
          </cell>
          <cell r="E2055">
            <v>0</v>
          </cell>
          <cell r="F2055" t="str">
            <v xml:space="preserve">  </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ข้อมูลภายนอก_1" connectionId="2" xr16:uid="{5E9EE032-42EA-4EB3-A747-5D83E69BFF1D}" autoFormatId="16" applyNumberFormats="0" applyBorderFormats="0" applyFontFormats="0" applyPatternFormats="0" applyAlignmentFormats="0" applyWidthHeightFormats="0">
  <queryTableRefresh nextId="8">
    <queryTableFields count="7">
      <queryTableField id="1" name="ที่" tableColumnId="8"/>
      <queryTableField id="2" name="สูตร" tableColumnId="2"/>
      <queryTableField id="3" name="ที่ปรึกษา" tableColumnId="3"/>
      <queryTableField id="4" name="Column4" tableColumnId="4"/>
      <queryTableField id="5" name="Column5" tableColumnId="5"/>
      <queryTableField id="6" name="ชื่อ - สกุล" tableColumnId="6"/>
      <queryTableField id="7" name="ตำแหน่ง" tableColumnId="7"/>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15DCE6-D8F3-4D3D-B029-F6E1B9E86F62}" name="รายช__อ_Sgs" displayName="รายช__อ_Sgs" ref="A1:N1084" totalsRowShown="0">
  <autoFilter ref="A1:N1084" xr:uid="{8915DCE6-D8F3-4D3D-B029-F6E1B9E86F62}"/>
  <tableColumns count="14">
    <tableColumn id="15" xr3:uid="{736599CE-4158-4B92-958F-E4AB606784BB}" name="ระดับ" dataDxfId="15"/>
    <tableColumn id="2" xr3:uid="{12BBFCC9-F718-4112-8478-0E35EE9088A6}" name="ชั้น" dataDxfId="14"/>
    <tableColumn id="3" xr3:uid="{0125A992-2445-46C6-9D38-6B78802381F4}" name="ห้อง"/>
    <tableColumn id="4" xr3:uid="{07028EFA-11B6-4DC6-B898-36BC8CA2B098}" name="ปีการศึกษา"/>
    <tableColumn id="5" xr3:uid="{F6690FD5-BC6A-4298-AC7A-43E43C0DC79D}" name="ภาคเรียน"/>
    <tableColumn id="6" xr3:uid="{CF695D78-6041-4170-88DB-2D698ED3CBB4}" name="แผน"/>
    <tableColumn id="7" xr3:uid="{735E8C76-AA7D-4ABB-963C-2EAC8DFAF63E}" name="เลขที่"/>
    <tableColumn id="8" xr3:uid="{005979B6-9AC4-4117-A62E-9ADDFAF40842}" name="กลุ่ม" dataDxfId="13"/>
    <tableColumn id="9" xr3:uid="{9DDBDC83-2BE0-4F73-8238-FE32D643B8B2}" name="สถานะนักเรียน" dataDxfId="12"/>
    <tableColumn id="10" xr3:uid="{B4A02BB3-E568-4F2D-A45A-C23757CA47C8}" name="เลขประจำตัว"/>
    <tableColumn id="11" xr3:uid="{13FBD9E5-AFF1-4C53-AF1F-03A859A22478}" name="คำนำหน้า" dataDxfId="11"/>
    <tableColumn id="12" xr3:uid="{B957AB9B-7E42-43BE-8D13-BE277252795D}" name="ชื่อ" dataDxfId="10"/>
    <tableColumn id="13" xr3:uid="{DFF6AFA0-93E7-43E3-8CD5-319DC5A3108F}" name="นามสกุล" dataDxfId="9"/>
    <tableColumn id="14" xr3:uid="{C3041949-7363-47A8-B102-6DDEF875B5F9}" name="เลขประชาชน"/>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B20C82-32EA-4FA4-8B51-C9B48D5700C2}" name="ส_ตร" displayName="ส_ตร" ref="A1:G2298" totalsRowShown="0">
  <autoFilter ref="A1:G2298" xr:uid="{2AB20C82-32EA-4FA4-8B51-C9B48D5700C2}"/>
  <tableColumns count="7">
    <tableColumn id="8" xr3:uid="{B756FA3A-A1DF-46FF-ACEF-2083AC7E4EB9}" name="ชั้น/ห้อง" dataDxfId="8"/>
    <tableColumn id="2" xr3:uid="{3C8BDBA3-7F78-41E1-9844-BEC0B64E1740}" name="เลขที่"/>
    <tableColumn id="3" xr3:uid="{F3CC20A1-9A8A-4BFD-A8AF-02D26506A8CF}" name="ชั้น/ห้องเลขที่" dataDxfId="7"/>
    <tableColumn id="4" xr3:uid="{298EED7B-B1DD-471A-8236-8157F2B10673}" name="สถานะนักเรียน" dataDxfId="6"/>
    <tableColumn id="5" xr3:uid="{C460A7CE-3137-46B8-AF41-990DE85C00C7}" name="เลขประจำตัว"/>
    <tableColumn id="6" xr3:uid="{C5048B53-D2ED-4779-BE7A-C7BCC788325A}" name="ชื่อ - สกุล" dataDxfId="5"/>
    <tableColumn id="7" xr3:uid="{6037057E-5E64-46DD-AE08-9E0EC1796D89}" name="เลขประชาชน"/>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C35EAD-881F-4887-B8D5-71DCE5906F46}" name="คร___2" displayName="คร___2" ref="A1:G148" tableType="queryTable" totalsRowShown="0">
  <autoFilter ref="A1:G148" xr:uid="{55C35EAD-881F-4887-B8D5-71DCE5906F46}"/>
  <tableColumns count="7">
    <tableColumn id="8" xr3:uid="{20D3E26A-C2BF-47E8-8AEE-6A63E9DAF095}" uniqueName="8" name="ที่" queryTableFieldId="1"/>
    <tableColumn id="2" xr3:uid="{E2457D3F-4273-4B8C-A7D6-2DE449B3C262}" uniqueName="2" name="สูตร" queryTableFieldId="2" dataDxfId="4"/>
    <tableColumn id="3" xr3:uid="{013550C7-D6AC-4636-9A27-4E81BCDEC111}" uniqueName="3" name="ที่ปรึกษา" queryTableFieldId="3" dataDxfId="3"/>
    <tableColumn id="4" xr3:uid="{FA6AAE12-A517-453D-BD8C-085B3962DD98}" uniqueName="4" name="Column4" queryTableFieldId="4"/>
    <tableColumn id="5" xr3:uid="{2038505F-D351-4A9B-8FD0-296AD3CBE61D}" uniqueName="5" name="Column5" queryTableFieldId="5" dataDxfId="2"/>
    <tableColumn id="6" xr3:uid="{5E5082B7-C6BE-4BA9-81A3-27170EB2B630}" uniqueName="6" name="ชื่อ - สกุล" queryTableFieldId="6" dataDxfId="1"/>
    <tableColumn id="7" xr3:uid="{B511FD2A-4D19-4625-8BCE-F0949FF8DC93}" uniqueName="7" name="ตำแหน่ง" queryTableFieldId="7" dataDxfId="0"/>
  </tableColumns>
  <tableStyleInfo name="TableStyleMedium7"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1B5FB-590F-41D3-BBA9-53174BCB1016}">
  <dimension ref="B1:AB66"/>
  <sheetViews>
    <sheetView showGridLines="0" showRowColHeaders="0" tabSelected="1" zoomScaleNormal="100" zoomScaleSheetLayoutView="115" workbookViewId="0">
      <selection activeCell="AH6" sqref="AH6"/>
    </sheetView>
  </sheetViews>
  <sheetFormatPr defaultColWidth="3.83203125" defaultRowHeight="19.5" customHeight="1" x14ac:dyDescent="0.3"/>
  <cols>
    <col min="1" max="1" width="2.25" style="1" customWidth="1"/>
    <col min="2" max="5" width="3.83203125" style="1"/>
    <col min="6" max="7" width="12.33203125" style="1" hidden="1" customWidth="1"/>
    <col min="8" max="14" width="3.83203125" style="1"/>
    <col min="15" max="15" width="32.33203125" style="1" hidden="1" customWidth="1"/>
    <col min="16" max="19" width="3.83203125" style="1"/>
    <col min="20" max="20" width="3.83203125" style="1" customWidth="1"/>
    <col min="21" max="24" width="3.83203125" style="1"/>
    <col min="25" max="25" width="3.83203125" style="1" customWidth="1"/>
    <col min="26" max="27" width="3.83203125" style="1"/>
    <col min="28" max="28" width="2.6640625" style="1" customWidth="1"/>
    <col min="29" max="16384" width="3.83203125" style="1"/>
  </cols>
  <sheetData>
    <row r="1" spans="2:28" ht="19.5" customHeight="1" thickBot="1" x14ac:dyDescent="0.6">
      <c r="X1" s="7"/>
      <c r="Y1" s="150" t="str">
        <f>IF(V8="","",IF(V8&lt;=3,"/",""))</f>
        <v/>
      </c>
      <c r="Z1" s="212" t="s">
        <v>14</v>
      </c>
      <c r="AA1" s="213"/>
    </row>
    <row r="2" spans="2:28" ht="19.5" customHeight="1" thickBot="1" x14ac:dyDescent="0.6">
      <c r="X2" s="7"/>
      <c r="Y2" s="151" t="str">
        <f>IF(V8="","",IF(V8&gt;3,"/",""))</f>
        <v/>
      </c>
      <c r="Z2" s="212" t="s">
        <v>15</v>
      </c>
      <c r="AA2" s="213"/>
    </row>
    <row r="3" spans="2:28" ht="19.5" customHeight="1" x14ac:dyDescent="0.65">
      <c r="Y3" s="22"/>
      <c r="Z3" s="5"/>
      <c r="AA3" s="5"/>
    </row>
    <row r="5" spans="2:28" ht="28.5" customHeight="1" x14ac:dyDescent="0.3">
      <c r="B5" s="239" t="s">
        <v>17</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2:28" ht="28.5" customHeight="1" x14ac:dyDescent="0.3">
      <c r="B6" s="239" t="s">
        <v>16</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row>
    <row r="7" spans="2:28" ht="19.5" customHeight="1" x14ac:dyDescent="0.3">
      <c r="B7" s="9"/>
      <c r="C7" s="9"/>
      <c r="D7" s="9"/>
      <c r="E7" s="9"/>
      <c r="F7" s="9"/>
      <c r="G7" s="9"/>
      <c r="H7" s="9"/>
      <c r="I7" s="9"/>
      <c r="J7" s="9"/>
      <c r="K7" s="9"/>
      <c r="L7" s="9"/>
      <c r="M7" s="9"/>
      <c r="N7" s="9"/>
      <c r="O7" s="9"/>
      <c r="P7" s="9"/>
      <c r="Q7" s="9"/>
      <c r="R7" s="9"/>
      <c r="S7" s="9"/>
      <c r="T7" s="9"/>
      <c r="U7" s="9"/>
      <c r="V7" s="9"/>
      <c r="W7" s="9"/>
      <c r="X7" s="9"/>
      <c r="Y7" s="9"/>
      <c r="Z7" s="9"/>
      <c r="AA7" s="9"/>
      <c r="AB7" s="9"/>
    </row>
    <row r="8" spans="2:28" s="8" customFormat="1" ht="19.5" customHeight="1" x14ac:dyDescent="0.45">
      <c r="B8" s="5"/>
      <c r="C8" s="5"/>
      <c r="D8" s="216" t="s">
        <v>18</v>
      </c>
      <c r="E8" s="216"/>
      <c r="F8" s="216"/>
      <c r="G8" s="216"/>
      <c r="H8" s="216"/>
      <c r="I8" s="152"/>
      <c r="J8" s="10"/>
      <c r="K8" s="216" t="s">
        <v>19</v>
      </c>
      <c r="L8" s="216"/>
      <c r="M8" s="216"/>
      <c r="N8" s="241"/>
      <c r="O8" s="241"/>
      <c r="P8" s="241"/>
      <c r="Q8" s="10"/>
      <c r="R8" s="216" t="s">
        <v>20</v>
      </c>
      <c r="S8" s="216"/>
      <c r="T8" s="216"/>
      <c r="U8" s="216"/>
      <c r="V8" s="152"/>
      <c r="W8" s="213" t="s">
        <v>3</v>
      </c>
      <c r="X8" s="213"/>
      <c r="Y8" s="214"/>
      <c r="Z8" s="214"/>
      <c r="AA8" s="214"/>
      <c r="AB8" s="5"/>
    </row>
    <row r="9" spans="2:28" ht="19.5" customHeight="1" x14ac:dyDescent="0.3">
      <c r="B9" s="216" t="s">
        <v>21</v>
      </c>
      <c r="C9" s="216"/>
      <c r="D9" s="216"/>
      <c r="E9" s="216"/>
      <c r="F9" s="23"/>
      <c r="G9" s="23"/>
      <c r="H9" s="241" t="s">
        <v>24</v>
      </c>
      <c r="I9" s="241"/>
      <c r="J9" s="241"/>
      <c r="K9" s="241"/>
      <c r="L9" s="241"/>
      <c r="M9" s="241"/>
      <c r="N9" s="241"/>
      <c r="O9" s="115" t="str">
        <f>"&lt; หัวหน้ากลุ่มสาระการเรียนรู้"&amp;H9</f>
        <v>&lt; หัวหน้ากลุ่มสาระการเรียนรู้ภาษาไทย</v>
      </c>
      <c r="P9" s="213" t="s">
        <v>26</v>
      </c>
      <c r="Q9" s="213"/>
      <c r="R9" s="222"/>
      <c r="S9" s="222"/>
      <c r="T9" s="213" t="s">
        <v>108</v>
      </c>
      <c r="U9" s="213"/>
      <c r="V9" s="222"/>
      <c r="W9" s="222"/>
      <c r="X9" s="222"/>
      <c r="Y9" s="222"/>
      <c r="Z9" s="222"/>
      <c r="AA9" s="222"/>
      <c r="AB9" s="10"/>
    </row>
    <row r="10" spans="2:28" ht="19.5" customHeight="1" x14ac:dyDescent="0.3">
      <c r="B10" s="216" t="s">
        <v>28</v>
      </c>
      <c r="C10" s="216"/>
      <c r="D10" s="216"/>
      <c r="E10" s="216"/>
      <c r="F10" s="23"/>
      <c r="G10" s="23"/>
      <c r="H10" s="241"/>
      <c r="I10" s="241"/>
      <c r="J10" s="213" t="s">
        <v>29</v>
      </c>
      <c r="K10" s="213"/>
      <c r="L10" s="5"/>
      <c r="M10" s="213" t="s">
        <v>30</v>
      </c>
      <c r="N10" s="213"/>
      <c r="O10" s="5"/>
      <c r="P10" s="241"/>
      <c r="Q10" s="241"/>
      <c r="R10" s="216" t="s">
        <v>111</v>
      </c>
      <c r="S10" s="216"/>
      <c r="T10" s="216"/>
      <c r="U10" s="216"/>
      <c r="V10" s="213" t="s">
        <v>31</v>
      </c>
      <c r="W10" s="213"/>
      <c r="X10" s="240">
        <f>P10/2</f>
        <v>0</v>
      </c>
      <c r="Y10" s="240"/>
      <c r="Z10" s="213" t="s">
        <v>32</v>
      </c>
      <c r="AA10" s="213"/>
      <c r="AB10" s="10"/>
    </row>
    <row r="11" spans="2:28" ht="19.5" customHeight="1" x14ac:dyDescent="0.3">
      <c r="B11" s="216" t="s">
        <v>33</v>
      </c>
      <c r="C11" s="216"/>
      <c r="D11" s="216"/>
      <c r="E11" s="11" t="s">
        <v>34</v>
      </c>
      <c r="F11" s="11" t="e">
        <f>VLOOKUP(สูตร!C2,[1]ครู!$D:$E,2,FALSE)</f>
        <v>#N/A</v>
      </c>
      <c r="G11" s="11">
        <f>IFERROR(F11,0)</f>
        <v>0</v>
      </c>
      <c r="H11" s="5" t="s">
        <v>35</v>
      </c>
      <c r="I11" s="216" t="str">
        <f>IF(G11=0,"",G11)</f>
        <v/>
      </c>
      <c r="J11" s="216"/>
      <c r="K11" s="216"/>
      <c r="L11" s="216"/>
      <c r="M11" s="216"/>
      <c r="N11" s="216"/>
      <c r="O11" s="216"/>
      <c r="P11" s="216"/>
      <c r="Q11" s="216"/>
      <c r="R11" s="216"/>
      <c r="S11" s="216"/>
      <c r="T11" s="216"/>
      <c r="U11" s="216"/>
      <c r="V11" s="216"/>
      <c r="W11" s="216"/>
      <c r="X11" s="216"/>
      <c r="Y11" s="216"/>
      <c r="Z11" s="216"/>
      <c r="AA11" s="216"/>
      <c r="AB11" s="216"/>
    </row>
    <row r="12" spans="2:28" ht="19.5" customHeight="1" x14ac:dyDescent="0.3">
      <c r="B12" s="5"/>
      <c r="C12" s="5"/>
      <c r="D12" s="5"/>
      <c r="E12" s="5"/>
      <c r="F12" s="5" t="e">
        <f>VLOOKUP(สูตร!D2,[1]ครู!$D:$E,2,FALSE)</f>
        <v>#N/A</v>
      </c>
      <c r="G12" s="11">
        <f t="shared" ref="G12:G13" si="0">IFERROR(F12,0)</f>
        <v>0</v>
      </c>
      <c r="H12" s="5" t="s">
        <v>36</v>
      </c>
      <c r="I12" s="216" t="str">
        <f t="shared" ref="I12:I13" si="1">IF(G12=0,"",G12)</f>
        <v/>
      </c>
      <c r="J12" s="216"/>
      <c r="K12" s="216"/>
      <c r="L12" s="216"/>
      <c r="M12" s="216"/>
      <c r="N12" s="216"/>
      <c r="O12" s="216"/>
      <c r="P12" s="216"/>
      <c r="Q12" s="216"/>
      <c r="R12" s="216"/>
      <c r="S12" s="216"/>
      <c r="T12" s="216"/>
      <c r="U12" s="216"/>
      <c r="V12" s="216"/>
      <c r="W12" s="216"/>
      <c r="X12" s="216"/>
      <c r="Y12" s="216"/>
      <c r="Z12" s="216"/>
      <c r="AA12" s="216"/>
      <c r="AB12" s="216"/>
    </row>
    <row r="13" spans="2:28" ht="19.5" customHeight="1" x14ac:dyDescent="0.3">
      <c r="B13" s="5"/>
      <c r="C13" s="5"/>
      <c r="D13" s="5"/>
      <c r="E13" s="5"/>
      <c r="F13" s="5" t="e">
        <f>VLOOKUP(สูตร!E2,[1]ครู!$D:$E,2,FALSE)</f>
        <v>#N/A</v>
      </c>
      <c r="G13" s="11">
        <f t="shared" si="0"/>
        <v>0</v>
      </c>
      <c r="H13" s="5" t="s">
        <v>37</v>
      </c>
      <c r="I13" s="216" t="str">
        <f t="shared" si="1"/>
        <v/>
      </c>
      <c r="J13" s="216"/>
      <c r="K13" s="216"/>
      <c r="L13" s="216"/>
      <c r="M13" s="216"/>
      <c r="N13" s="216"/>
      <c r="O13" s="216"/>
      <c r="P13" s="216"/>
      <c r="Q13" s="216"/>
      <c r="R13" s="216"/>
      <c r="S13" s="216"/>
      <c r="T13" s="216"/>
      <c r="U13" s="216"/>
      <c r="V13" s="216"/>
      <c r="W13" s="216"/>
      <c r="X13" s="216"/>
      <c r="Y13" s="216"/>
      <c r="Z13" s="216"/>
      <c r="AA13" s="216"/>
      <c r="AB13" s="216"/>
    </row>
    <row r="14" spans="2:28" ht="19.5" customHeight="1" x14ac:dyDescent="0.3">
      <c r="B14" s="216" t="s">
        <v>46</v>
      </c>
      <c r="C14" s="216"/>
      <c r="D14" s="216"/>
      <c r="E14" s="11" t="s">
        <v>34</v>
      </c>
      <c r="F14" s="11"/>
      <c r="G14" s="11"/>
      <c r="H14" s="221"/>
      <c r="I14" s="221"/>
      <c r="J14" s="221"/>
      <c r="K14" s="221"/>
      <c r="L14" s="221"/>
      <c r="M14" s="221"/>
      <c r="N14" s="221"/>
      <c r="O14" s="221"/>
      <c r="P14" s="221"/>
      <c r="Q14" s="221"/>
      <c r="R14" s="221"/>
      <c r="S14" s="221"/>
      <c r="T14" s="221"/>
      <c r="U14" s="221"/>
      <c r="V14" s="221"/>
      <c r="W14" s="221"/>
      <c r="X14" s="221"/>
      <c r="Y14" s="221"/>
      <c r="Z14" s="221"/>
      <c r="AA14" s="221"/>
      <c r="AB14" s="113"/>
    </row>
    <row r="15" spans="2:28" ht="19.5" customHeight="1" thickBot="1" x14ac:dyDescent="0.35">
      <c r="B15" s="23"/>
      <c r="C15" s="23"/>
      <c r="D15" s="23"/>
      <c r="E15" s="11"/>
      <c r="F15" s="11"/>
      <c r="G15" s="11"/>
      <c r="H15" s="88"/>
      <c r="I15" s="89"/>
      <c r="J15" s="89"/>
      <c r="K15" s="89"/>
      <c r="L15" s="89"/>
      <c r="M15" s="89"/>
      <c r="N15" s="89"/>
      <c r="O15" s="89"/>
      <c r="P15" s="89"/>
      <c r="Q15" s="89"/>
      <c r="R15" s="89"/>
      <c r="S15" s="89"/>
      <c r="T15" s="89"/>
      <c r="U15" s="89"/>
      <c r="V15" s="89"/>
      <c r="W15" s="89"/>
      <c r="X15" s="89"/>
      <c r="Y15" s="89"/>
      <c r="Z15" s="89"/>
      <c r="AA15" s="89"/>
      <c r="AB15" s="89"/>
    </row>
    <row r="16" spans="2:28" ht="19.5" customHeight="1" thickBot="1" x14ac:dyDescent="0.35">
      <c r="B16" s="236" t="s">
        <v>39</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37"/>
      <c r="AA16" s="10"/>
      <c r="AB16" s="10"/>
    </row>
    <row r="17" spans="2:28" ht="19.5" customHeight="1" thickBot="1" x14ac:dyDescent="0.35">
      <c r="B17" s="224" t="s">
        <v>38</v>
      </c>
      <c r="C17" s="224"/>
      <c r="D17" s="225" t="s">
        <v>42</v>
      </c>
      <c r="E17" s="219"/>
      <c r="F17" s="219"/>
      <c r="G17" s="219"/>
      <c r="H17" s="219"/>
      <c r="I17" s="219"/>
      <c r="J17" s="219"/>
      <c r="K17" s="219"/>
      <c r="L17" s="219"/>
      <c r="M17" s="219"/>
      <c r="N17" s="219"/>
      <c r="O17" s="219"/>
      <c r="P17" s="219"/>
      <c r="Q17" s="219"/>
      <c r="R17" s="219"/>
      <c r="S17" s="219"/>
      <c r="T17" s="219"/>
      <c r="U17" s="219"/>
      <c r="V17" s="226"/>
      <c r="W17" s="230" t="s">
        <v>41</v>
      </c>
      <c r="X17" s="231"/>
      <c r="Y17" s="231"/>
      <c r="Z17" s="232"/>
      <c r="AA17" s="12"/>
      <c r="AB17" s="12"/>
    </row>
    <row r="18" spans="2:28" ht="19.5" customHeight="1" thickBot="1" x14ac:dyDescent="0.35">
      <c r="B18" s="224"/>
      <c r="C18" s="224"/>
      <c r="D18" s="227"/>
      <c r="E18" s="228"/>
      <c r="F18" s="228"/>
      <c r="G18" s="228"/>
      <c r="H18" s="228"/>
      <c r="I18" s="228"/>
      <c r="J18" s="228"/>
      <c r="K18" s="228"/>
      <c r="L18" s="228"/>
      <c r="M18" s="228"/>
      <c r="N18" s="228"/>
      <c r="O18" s="228"/>
      <c r="P18" s="228"/>
      <c r="Q18" s="228"/>
      <c r="R18" s="228"/>
      <c r="S18" s="228"/>
      <c r="T18" s="228"/>
      <c r="U18" s="228"/>
      <c r="V18" s="229"/>
      <c r="W18" s="233"/>
      <c r="X18" s="234"/>
      <c r="Y18" s="234"/>
      <c r="Z18" s="235"/>
      <c r="AA18" s="12"/>
      <c r="AB18" s="12"/>
    </row>
    <row r="19" spans="2:28" ht="19.5" customHeight="1" thickBot="1" x14ac:dyDescent="0.35">
      <c r="B19" s="224"/>
      <c r="C19" s="224"/>
      <c r="D19" s="217">
        <v>4</v>
      </c>
      <c r="E19" s="217"/>
      <c r="F19" s="114"/>
      <c r="G19" s="114"/>
      <c r="H19" s="217">
        <v>3.5</v>
      </c>
      <c r="I19" s="217"/>
      <c r="J19" s="217">
        <v>3</v>
      </c>
      <c r="K19" s="217"/>
      <c r="L19" s="217">
        <v>2.5</v>
      </c>
      <c r="M19" s="217"/>
      <c r="N19" s="217">
        <v>2</v>
      </c>
      <c r="O19" s="217"/>
      <c r="P19" s="217"/>
      <c r="Q19" s="217">
        <v>1.5</v>
      </c>
      <c r="R19" s="217"/>
      <c r="S19" s="217">
        <v>1</v>
      </c>
      <c r="T19" s="217"/>
      <c r="U19" s="217">
        <v>0</v>
      </c>
      <c r="V19" s="217"/>
      <c r="W19" s="217" t="s">
        <v>40</v>
      </c>
      <c r="X19" s="217"/>
      <c r="Y19" s="217" t="s">
        <v>110</v>
      </c>
      <c r="Z19" s="217"/>
      <c r="AA19" s="213"/>
      <c r="AB19" s="213"/>
    </row>
    <row r="20" spans="2:28" ht="19.5" customHeight="1" thickBot="1" x14ac:dyDescent="0.35">
      <c r="B20" s="217">
        <f>SUM(D20:Z20)</f>
        <v>0</v>
      </c>
      <c r="C20" s="217"/>
      <c r="D20" s="218">
        <v>0</v>
      </c>
      <c r="E20" s="218"/>
      <c r="F20" s="153"/>
      <c r="G20" s="153"/>
      <c r="H20" s="218">
        <v>0</v>
      </c>
      <c r="I20" s="218"/>
      <c r="J20" s="218">
        <v>0</v>
      </c>
      <c r="K20" s="218"/>
      <c r="L20" s="218">
        <v>0</v>
      </c>
      <c r="M20" s="218"/>
      <c r="N20" s="218">
        <v>0</v>
      </c>
      <c r="O20" s="218"/>
      <c r="P20" s="218"/>
      <c r="Q20" s="218">
        <v>0</v>
      </c>
      <c r="R20" s="218"/>
      <c r="S20" s="218">
        <v>0</v>
      </c>
      <c r="T20" s="218"/>
      <c r="U20" s="218">
        <v>0</v>
      </c>
      <c r="V20" s="218"/>
      <c r="W20" s="218">
        <v>0</v>
      </c>
      <c r="X20" s="218"/>
      <c r="Y20" s="218">
        <v>0</v>
      </c>
      <c r="Z20" s="218"/>
      <c r="AA20" s="213"/>
      <c r="AB20" s="213"/>
    </row>
    <row r="21" spans="2:28" ht="19.5" hidden="1" customHeight="1" thickBot="1" x14ac:dyDescent="0.35">
      <c r="B21" s="5"/>
      <c r="C21" s="5">
        <f>SUM(D20:V20)</f>
        <v>0</v>
      </c>
      <c r="D21" s="219">
        <f>D19*D20</f>
        <v>0</v>
      </c>
      <c r="E21" s="219"/>
      <c r="F21" s="109"/>
      <c r="G21" s="109"/>
      <c r="H21" s="219">
        <f t="shared" ref="H21" si="2">H19*H20</f>
        <v>0</v>
      </c>
      <c r="I21" s="219"/>
      <c r="J21" s="219">
        <f t="shared" ref="J21" si="3">J19*J20</f>
        <v>0</v>
      </c>
      <c r="K21" s="219"/>
      <c r="L21" s="219">
        <f t="shared" ref="L21" si="4">L19*L20</f>
        <v>0</v>
      </c>
      <c r="M21" s="219"/>
      <c r="N21" s="219">
        <f t="shared" ref="N21" si="5">N19*N20</f>
        <v>0</v>
      </c>
      <c r="O21" s="219"/>
      <c r="P21" s="219"/>
      <c r="Q21" s="219">
        <f t="shared" ref="Q21" si="6">Q19*Q20</f>
        <v>0</v>
      </c>
      <c r="R21" s="219"/>
      <c r="S21" s="219">
        <f t="shared" ref="S21" si="7">S19*S20</f>
        <v>0</v>
      </c>
      <c r="T21" s="219"/>
      <c r="U21" s="219">
        <f t="shared" ref="U21" si="8">U19*U20</f>
        <v>0</v>
      </c>
      <c r="V21" s="219"/>
      <c r="W21" s="215">
        <f>SUM(D21:V21)</f>
        <v>0</v>
      </c>
      <c r="X21" s="215"/>
      <c r="Y21" s="109" t="e">
        <f>W21/C21</f>
        <v>#DIV/0!</v>
      </c>
      <c r="Z21" s="109"/>
      <c r="AA21" s="5"/>
      <c r="AB21" s="5"/>
    </row>
    <row r="22" spans="2:28" ht="19.5" customHeight="1" x14ac:dyDescent="0.3">
      <c r="B22" s="216" t="s">
        <v>4</v>
      </c>
      <c r="C22" s="216"/>
      <c r="D22" s="216"/>
      <c r="E22" s="11" t="s">
        <v>34</v>
      </c>
      <c r="F22" s="11"/>
      <c r="G22" s="11"/>
      <c r="H22" s="243"/>
      <c r="I22" s="243"/>
      <c r="J22" s="243"/>
      <c r="K22" s="243"/>
      <c r="L22" s="243"/>
      <c r="M22" s="243"/>
      <c r="N22" s="243"/>
      <c r="O22" s="243"/>
      <c r="P22" s="243"/>
      <c r="Q22" s="243"/>
      <c r="R22" s="243"/>
      <c r="S22" s="243"/>
      <c r="T22" s="243"/>
      <c r="U22" s="243"/>
      <c r="V22" s="243"/>
      <c r="W22" s="243"/>
      <c r="X22" s="243"/>
      <c r="Y22" s="243"/>
      <c r="Z22" s="243"/>
      <c r="AA22" s="10"/>
      <c r="AB22" s="10"/>
    </row>
    <row r="23" spans="2:28" ht="19.5" customHeight="1" thickBot="1" x14ac:dyDescent="0.35">
      <c r="B23" s="23"/>
      <c r="C23" s="23"/>
      <c r="D23" s="23"/>
      <c r="E23" s="11"/>
      <c r="F23" s="11"/>
      <c r="G23" s="11"/>
      <c r="H23" s="5"/>
      <c r="I23" s="5"/>
      <c r="J23" s="5"/>
      <c r="K23" s="5"/>
      <c r="L23" s="5"/>
      <c r="M23" s="5"/>
      <c r="N23" s="5"/>
      <c r="O23" s="5"/>
      <c r="P23" s="5"/>
      <c r="Q23" s="5"/>
      <c r="R23" s="5"/>
      <c r="S23" s="5"/>
      <c r="T23" s="5"/>
      <c r="U23" s="5"/>
      <c r="V23" s="5"/>
      <c r="W23" s="5"/>
      <c r="X23" s="5"/>
      <c r="Y23" s="5"/>
      <c r="Z23" s="5"/>
      <c r="AA23" s="5"/>
      <c r="AB23" s="5"/>
    </row>
    <row r="24" spans="2:28" ht="19.5" customHeight="1" thickBot="1" x14ac:dyDescent="0.35">
      <c r="B24" s="217" t="s">
        <v>44</v>
      </c>
      <c r="C24" s="217"/>
      <c r="D24" s="217"/>
      <c r="E24" s="217"/>
      <c r="F24" s="217"/>
      <c r="G24" s="217"/>
      <c r="H24" s="217"/>
      <c r="I24" s="217"/>
      <c r="J24" s="217"/>
      <c r="K24" s="217"/>
      <c r="L24" s="217"/>
      <c r="M24" s="217"/>
      <c r="N24" s="10"/>
      <c r="O24" s="10"/>
      <c r="P24" s="10"/>
      <c r="Q24" s="217" t="s">
        <v>45</v>
      </c>
      <c r="R24" s="217"/>
      <c r="S24" s="217"/>
      <c r="T24" s="217"/>
      <c r="U24" s="217"/>
      <c r="V24" s="217"/>
      <c r="W24" s="217"/>
      <c r="X24" s="217"/>
      <c r="Y24" s="217"/>
      <c r="Z24" s="217"/>
      <c r="AA24" s="10"/>
      <c r="AB24" s="10"/>
    </row>
    <row r="25" spans="2:28" ht="19.5" customHeight="1" thickBot="1" x14ac:dyDescent="0.35">
      <c r="B25" s="224" t="s">
        <v>38</v>
      </c>
      <c r="C25" s="224"/>
      <c r="D25" s="217" t="s">
        <v>39</v>
      </c>
      <c r="E25" s="217"/>
      <c r="F25" s="217"/>
      <c r="G25" s="217"/>
      <c r="H25" s="217"/>
      <c r="I25" s="217"/>
      <c r="J25" s="217"/>
      <c r="K25" s="217"/>
      <c r="L25" s="217"/>
      <c r="M25" s="217"/>
      <c r="N25" s="10"/>
      <c r="O25" s="10"/>
      <c r="P25" s="10"/>
      <c r="Q25" s="224" t="s">
        <v>38</v>
      </c>
      <c r="R25" s="224"/>
      <c r="S25" s="217" t="s">
        <v>39</v>
      </c>
      <c r="T25" s="217"/>
      <c r="U25" s="217"/>
      <c r="V25" s="217"/>
      <c r="W25" s="217"/>
      <c r="X25" s="217"/>
      <c r="Y25" s="217"/>
      <c r="Z25" s="217"/>
      <c r="AA25" s="10"/>
      <c r="AB25" s="10"/>
    </row>
    <row r="26" spans="2:28" ht="19.5" customHeight="1" thickBot="1" x14ac:dyDescent="0.35">
      <c r="B26" s="224"/>
      <c r="C26" s="224"/>
      <c r="D26" s="217"/>
      <c r="E26" s="217"/>
      <c r="F26" s="217"/>
      <c r="G26" s="217"/>
      <c r="H26" s="217"/>
      <c r="I26" s="217"/>
      <c r="J26" s="217"/>
      <c r="K26" s="217"/>
      <c r="L26" s="217"/>
      <c r="M26" s="217"/>
      <c r="N26" s="10"/>
      <c r="O26" s="10"/>
      <c r="P26" s="10"/>
      <c r="Q26" s="224"/>
      <c r="R26" s="224"/>
      <c r="S26" s="217"/>
      <c r="T26" s="217"/>
      <c r="U26" s="217"/>
      <c r="V26" s="217"/>
      <c r="W26" s="217"/>
      <c r="X26" s="217"/>
      <c r="Y26" s="217"/>
      <c r="Z26" s="217"/>
      <c r="AA26" s="10"/>
      <c r="AB26" s="10"/>
    </row>
    <row r="27" spans="2:28" ht="19.5" customHeight="1" thickBot="1" x14ac:dyDescent="0.35">
      <c r="B27" s="224"/>
      <c r="C27" s="224"/>
      <c r="D27" s="217">
        <v>3</v>
      </c>
      <c r="E27" s="217"/>
      <c r="F27" s="114"/>
      <c r="G27" s="114"/>
      <c r="H27" s="217">
        <v>2</v>
      </c>
      <c r="I27" s="217"/>
      <c r="J27" s="217">
        <v>1</v>
      </c>
      <c r="K27" s="217"/>
      <c r="L27" s="217">
        <v>0</v>
      </c>
      <c r="M27" s="217"/>
      <c r="N27" s="10"/>
      <c r="O27" s="10"/>
      <c r="P27" s="10"/>
      <c r="Q27" s="224"/>
      <c r="R27" s="224"/>
      <c r="S27" s="217">
        <v>3</v>
      </c>
      <c r="T27" s="217"/>
      <c r="U27" s="217">
        <v>2</v>
      </c>
      <c r="V27" s="217"/>
      <c r="W27" s="217">
        <v>1</v>
      </c>
      <c r="X27" s="217"/>
      <c r="Y27" s="217">
        <v>0</v>
      </c>
      <c r="Z27" s="217"/>
      <c r="AA27" s="10"/>
      <c r="AB27" s="10"/>
    </row>
    <row r="28" spans="2:28" ht="19.5" customHeight="1" thickBot="1" x14ac:dyDescent="0.35">
      <c r="B28" s="217">
        <f>SUM(D28:M28)</f>
        <v>0</v>
      </c>
      <c r="C28" s="217"/>
      <c r="D28" s="218">
        <v>0</v>
      </c>
      <c r="E28" s="218"/>
      <c r="F28" s="153"/>
      <c r="G28" s="153"/>
      <c r="H28" s="218">
        <v>0</v>
      </c>
      <c r="I28" s="218"/>
      <c r="J28" s="218">
        <v>0</v>
      </c>
      <c r="K28" s="218"/>
      <c r="L28" s="218">
        <v>0</v>
      </c>
      <c r="M28" s="218"/>
      <c r="N28" s="10"/>
      <c r="O28" s="10"/>
      <c r="P28" s="10"/>
      <c r="Q28" s="217">
        <f>SUM(S28:Z28)</f>
        <v>0</v>
      </c>
      <c r="R28" s="217"/>
      <c r="S28" s="218">
        <v>0</v>
      </c>
      <c r="T28" s="218"/>
      <c r="U28" s="218">
        <v>0</v>
      </c>
      <c r="V28" s="218"/>
      <c r="W28" s="218">
        <v>0</v>
      </c>
      <c r="X28" s="218"/>
      <c r="Y28" s="218">
        <v>0</v>
      </c>
      <c r="Z28" s="218"/>
      <c r="AA28" s="10"/>
      <c r="AB28" s="10"/>
    </row>
    <row r="29" spans="2:28" ht="19.5" customHeight="1" x14ac:dyDescent="0.3">
      <c r="B29" s="219" t="s">
        <v>4</v>
      </c>
      <c r="C29" s="219"/>
      <c r="D29" s="11" t="s">
        <v>34</v>
      </c>
      <c r="E29" s="223"/>
      <c r="F29" s="223"/>
      <c r="G29" s="223"/>
      <c r="H29" s="223"/>
      <c r="I29" s="223"/>
      <c r="J29" s="223"/>
      <c r="K29" s="223"/>
      <c r="L29" s="223"/>
      <c r="M29" s="223"/>
      <c r="N29" s="111"/>
      <c r="O29" s="111"/>
      <c r="P29" s="10"/>
      <c r="Q29" s="110" t="s">
        <v>4</v>
      </c>
      <c r="R29" s="110"/>
      <c r="S29" s="11" t="s">
        <v>34</v>
      </c>
      <c r="T29" s="223"/>
      <c r="U29" s="223"/>
      <c r="V29" s="223"/>
      <c r="W29" s="223"/>
      <c r="X29" s="223"/>
      <c r="Y29" s="223"/>
      <c r="Z29" s="223"/>
      <c r="AA29" s="111"/>
      <c r="AB29" s="10"/>
    </row>
    <row r="30" spans="2:28" ht="19.5" customHeight="1" thickBot="1" x14ac:dyDescent="0.35">
      <c r="B30" s="5"/>
      <c r="C30" s="5"/>
      <c r="D30" s="5"/>
      <c r="E30" s="11"/>
      <c r="F30" s="11"/>
      <c r="G30" s="11"/>
      <c r="I30" s="11"/>
      <c r="J30" s="11"/>
      <c r="K30" s="11"/>
      <c r="L30" s="11"/>
      <c r="M30" s="11"/>
      <c r="N30" s="11"/>
      <c r="O30" s="11"/>
      <c r="P30" s="10"/>
      <c r="Q30" s="10"/>
      <c r="R30" s="5"/>
      <c r="S30" s="5"/>
      <c r="T30" s="11"/>
      <c r="U30" s="11"/>
      <c r="V30" s="11"/>
      <c r="W30" s="11"/>
      <c r="X30" s="11"/>
      <c r="Y30" s="11"/>
      <c r="Z30" s="11"/>
      <c r="AA30" s="11"/>
      <c r="AB30" s="10"/>
    </row>
    <row r="31" spans="2:28" ht="19.5" customHeight="1" thickBot="1" x14ac:dyDescent="0.35">
      <c r="B31" s="5"/>
      <c r="C31" s="10"/>
      <c r="D31" s="10"/>
      <c r="E31" s="10"/>
      <c r="F31" s="10"/>
      <c r="G31" s="10"/>
      <c r="H31" s="10"/>
      <c r="I31" s="10"/>
      <c r="J31" s="217" t="s">
        <v>43</v>
      </c>
      <c r="K31" s="217"/>
      <c r="L31" s="217"/>
      <c r="M31" s="217"/>
      <c r="N31" s="217"/>
      <c r="O31" s="217"/>
      <c r="P31" s="217"/>
      <c r="Q31" s="217"/>
      <c r="R31" s="217"/>
      <c r="S31" s="217"/>
      <c r="T31" s="217"/>
      <c r="U31" s="10"/>
      <c r="V31" s="5"/>
      <c r="W31" s="5"/>
      <c r="X31" s="5"/>
      <c r="Y31" s="5"/>
      <c r="Z31" s="5"/>
      <c r="AA31" s="5"/>
      <c r="AB31" s="5"/>
    </row>
    <row r="32" spans="2:28" ht="19.5" customHeight="1" thickBot="1" x14ac:dyDescent="0.35">
      <c r="C32" s="12"/>
      <c r="D32" s="12"/>
      <c r="E32" s="10"/>
      <c r="F32" s="10"/>
      <c r="G32" s="10"/>
      <c r="H32" s="10"/>
      <c r="I32" s="10"/>
      <c r="J32" s="224" t="s">
        <v>38</v>
      </c>
      <c r="K32" s="224"/>
      <c r="L32" s="217" t="s">
        <v>39</v>
      </c>
      <c r="M32" s="217"/>
      <c r="N32" s="217"/>
      <c r="O32" s="217"/>
      <c r="P32" s="217"/>
      <c r="Q32" s="217"/>
      <c r="R32" s="217"/>
      <c r="S32" s="217"/>
      <c r="T32" s="217"/>
      <c r="U32" s="10"/>
    </row>
    <row r="33" spans="3:26" ht="19.5" customHeight="1" thickBot="1" x14ac:dyDescent="0.35">
      <c r="C33" s="12"/>
      <c r="D33" s="12"/>
      <c r="E33" s="10"/>
      <c r="F33" s="10"/>
      <c r="G33" s="10"/>
      <c r="H33" s="10"/>
      <c r="I33" s="10"/>
      <c r="J33" s="224"/>
      <c r="K33" s="224"/>
      <c r="L33" s="217"/>
      <c r="M33" s="217"/>
      <c r="N33" s="217"/>
      <c r="O33" s="217"/>
      <c r="P33" s="217"/>
      <c r="Q33" s="217"/>
      <c r="R33" s="217"/>
      <c r="S33" s="217"/>
      <c r="T33" s="217"/>
      <c r="U33" s="10"/>
    </row>
    <row r="34" spans="3:26" ht="19.5" customHeight="1" thickBot="1" x14ac:dyDescent="0.35">
      <c r="C34" s="12"/>
      <c r="D34" s="12"/>
      <c r="E34" s="10"/>
      <c r="F34" s="10"/>
      <c r="G34" s="10"/>
      <c r="H34" s="10"/>
      <c r="I34" s="10"/>
      <c r="J34" s="224"/>
      <c r="K34" s="224"/>
      <c r="L34" s="217">
        <v>3</v>
      </c>
      <c r="M34" s="217"/>
      <c r="N34" s="217">
        <v>2</v>
      </c>
      <c r="O34" s="217"/>
      <c r="P34" s="217"/>
      <c r="Q34" s="217">
        <v>1</v>
      </c>
      <c r="R34" s="217"/>
      <c r="S34" s="217">
        <v>0</v>
      </c>
      <c r="T34" s="217"/>
      <c r="U34" s="10"/>
    </row>
    <row r="35" spans="3:26" ht="19.5" customHeight="1" thickBot="1" x14ac:dyDescent="0.35">
      <c r="C35" s="10"/>
      <c r="D35" s="10"/>
      <c r="E35" s="10"/>
      <c r="F35" s="10"/>
      <c r="G35" s="10"/>
      <c r="H35" s="10"/>
      <c r="I35" s="10"/>
      <c r="J35" s="217">
        <f>SUM(L35:T35)</f>
        <v>0</v>
      </c>
      <c r="K35" s="217"/>
      <c r="L35" s="218">
        <f>COUNTIF(สมรรถนะ!$W$5:$W$44,3)</f>
        <v>0</v>
      </c>
      <c r="M35" s="218"/>
      <c r="N35" s="218">
        <f>COUNTIF(สมรรถนะ!$W$5:$W$44,2)</f>
        <v>0</v>
      </c>
      <c r="O35" s="218"/>
      <c r="P35" s="218"/>
      <c r="Q35" s="218">
        <f>COUNTIF(สมรรถนะ!$W$5:$W$44,1)</f>
        <v>0</v>
      </c>
      <c r="R35" s="218"/>
      <c r="S35" s="218">
        <v>0</v>
      </c>
      <c r="T35" s="218"/>
      <c r="U35" s="10"/>
    </row>
    <row r="36" spans="3:26" ht="19.5" customHeight="1" x14ac:dyDescent="0.3">
      <c r="J36" s="110" t="s">
        <v>4</v>
      </c>
      <c r="K36" s="110"/>
      <c r="L36" s="11" t="s">
        <v>34</v>
      </c>
      <c r="M36" s="223"/>
      <c r="N36" s="223"/>
      <c r="O36" s="223"/>
      <c r="P36" s="223"/>
      <c r="Q36" s="223"/>
      <c r="R36" s="223"/>
      <c r="S36" s="223"/>
      <c r="T36" s="223"/>
      <c r="U36" s="111"/>
    </row>
    <row r="37" spans="3:26" ht="19.5" customHeight="1" x14ac:dyDescent="0.3">
      <c r="K37" s="5"/>
      <c r="L37" s="5"/>
      <c r="M37" s="11"/>
      <c r="N37" s="11"/>
      <c r="O37" s="11"/>
      <c r="P37" s="11"/>
      <c r="Q37" s="11"/>
      <c r="R37" s="11"/>
      <c r="S37" s="11"/>
      <c r="T37" s="11"/>
      <c r="U37" s="11"/>
    </row>
    <row r="38" spans="3:26" ht="19.5" customHeight="1" x14ac:dyDescent="0.3">
      <c r="K38" s="5"/>
      <c r="L38" s="5"/>
      <c r="M38" s="11"/>
      <c r="N38" s="11"/>
      <c r="O38" s="11"/>
      <c r="P38" s="76"/>
      <c r="Q38" s="24"/>
      <c r="R38" s="24"/>
      <c r="S38" s="11"/>
      <c r="T38" s="11"/>
      <c r="U38" s="11"/>
    </row>
    <row r="39" spans="3:26" ht="19.5" customHeight="1" thickBot="1" x14ac:dyDescent="0.35">
      <c r="D39" s="13"/>
      <c r="E39" s="13"/>
      <c r="F39" s="13"/>
      <c r="G39" s="13"/>
      <c r="H39" s="13"/>
      <c r="I39" s="13"/>
      <c r="J39" s="13"/>
      <c r="K39" s="13"/>
      <c r="L39" s="13"/>
      <c r="M39" s="13"/>
      <c r="N39" s="13"/>
      <c r="O39" s="13"/>
      <c r="P39" s="13"/>
      <c r="Q39" s="13"/>
      <c r="R39" s="13"/>
      <c r="S39" s="13"/>
      <c r="T39" s="13"/>
      <c r="U39" s="13"/>
      <c r="V39" s="13"/>
      <c r="W39" s="13"/>
      <c r="X39" s="13"/>
      <c r="Y39" s="13"/>
      <c r="Z39" s="13"/>
    </row>
    <row r="40" spans="3:26" ht="19.5" customHeight="1" thickTop="1" x14ac:dyDescent="0.3">
      <c r="D40" s="15"/>
      <c r="E40" s="16"/>
      <c r="F40" s="16"/>
      <c r="G40" s="16"/>
      <c r="H40" s="16"/>
      <c r="I40" s="16"/>
      <c r="J40" s="16"/>
      <c r="K40" s="16"/>
      <c r="L40" s="242"/>
      <c r="M40" s="242"/>
      <c r="N40" s="242"/>
      <c r="O40" s="242"/>
      <c r="P40" s="242"/>
      <c r="Q40" s="242"/>
      <c r="R40" s="242"/>
      <c r="S40" s="242"/>
      <c r="T40" s="242"/>
      <c r="U40" s="16"/>
      <c r="V40" s="16"/>
      <c r="W40" s="16"/>
      <c r="X40" s="16"/>
      <c r="Y40" s="16"/>
      <c r="Z40" s="17"/>
    </row>
    <row r="41" spans="3:26" ht="19.5" customHeight="1" x14ac:dyDescent="0.3">
      <c r="D41" s="18"/>
      <c r="Z41" s="19"/>
    </row>
    <row r="42" spans="3:26" ht="19.5" customHeight="1" x14ac:dyDescent="0.3">
      <c r="D42" s="18"/>
      <c r="I42" s="14"/>
      <c r="K42" s="220" t="s">
        <v>98</v>
      </c>
      <c r="L42" s="220"/>
      <c r="M42" s="220"/>
      <c r="N42" s="220"/>
      <c r="O42" s="220"/>
      <c r="P42" s="220"/>
      <c r="Q42" s="220"/>
      <c r="R42" s="220"/>
      <c r="S42" s="220"/>
      <c r="T42" s="220"/>
      <c r="U42" s="220"/>
      <c r="Z42" s="19"/>
    </row>
    <row r="43" spans="3:26" ht="19.5" customHeight="1" x14ac:dyDescent="0.3">
      <c r="D43" s="18"/>
      <c r="M43" s="220" t="str">
        <f>"("&amp;H14&amp;")"</f>
        <v>()</v>
      </c>
      <c r="N43" s="220"/>
      <c r="O43" s="220"/>
      <c r="P43" s="220"/>
      <c r="Q43" s="220"/>
      <c r="R43" s="220"/>
      <c r="S43" s="220"/>
      <c r="Z43" s="19"/>
    </row>
    <row r="44" spans="3:26" ht="19.5" customHeight="1" x14ac:dyDescent="0.3">
      <c r="D44" s="18"/>
      <c r="M44" s="220" t="s">
        <v>47</v>
      </c>
      <c r="N44" s="220"/>
      <c r="O44" s="220"/>
      <c r="P44" s="220"/>
      <c r="Q44" s="220"/>
      <c r="R44" s="220"/>
      <c r="S44" s="220"/>
      <c r="Z44" s="19"/>
    </row>
    <row r="45" spans="3:26" ht="19.5" customHeight="1" x14ac:dyDescent="0.3">
      <c r="D45" s="18"/>
      <c r="Z45" s="19"/>
    </row>
    <row r="46" spans="3:26" ht="19.5" customHeight="1" x14ac:dyDescent="0.3">
      <c r="D46" s="18"/>
      <c r="K46" s="220" t="s">
        <v>99</v>
      </c>
      <c r="L46" s="220"/>
      <c r="M46" s="220"/>
      <c r="N46" s="220"/>
      <c r="O46" s="220"/>
      <c r="P46" s="220"/>
      <c r="Q46" s="220"/>
      <c r="R46" s="220"/>
      <c r="S46" s="220"/>
      <c r="T46" s="220"/>
      <c r="U46" s="220"/>
      <c r="Z46" s="19"/>
    </row>
    <row r="47" spans="3:26" ht="19.5" customHeight="1" x14ac:dyDescent="0.3">
      <c r="D47" s="18"/>
      <c r="M47" s="220" t="str">
        <f>"("&amp;VLOOKUP(O9,[1]ครู!$F:$G,2,FALSE)&amp;")"</f>
        <v>(นางเตือนใจ นุ่นเอียด)</v>
      </c>
      <c r="N47" s="220"/>
      <c r="O47" s="220"/>
      <c r="P47" s="220"/>
      <c r="Q47" s="220"/>
      <c r="R47" s="220"/>
      <c r="S47" s="220"/>
      <c r="Z47" s="19"/>
    </row>
    <row r="48" spans="3:26" ht="19.5" customHeight="1" x14ac:dyDescent="0.3">
      <c r="D48" s="18"/>
      <c r="M48" s="220" t="s">
        <v>51</v>
      </c>
      <c r="N48" s="220"/>
      <c r="O48" s="220"/>
      <c r="P48" s="220"/>
      <c r="Q48" s="220"/>
      <c r="R48" s="220"/>
      <c r="S48" s="220"/>
      <c r="Z48" s="19"/>
    </row>
    <row r="49" spans="4:26" ht="19.5" customHeight="1" x14ac:dyDescent="0.3">
      <c r="D49" s="18"/>
      <c r="Z49" s="19"/>
    </row>
    <row r="50" spans="4:26" ht="19.5" customHeight="1" x14ac:dyDescent="0.3">
      <c r="D50" s="18"/>
      <c r="K50" s="220" t="s">
        <v>98</v>
      </c>
      <c r="L50" s="220"/>
      <c r="M50" s="220"/>
      <c r="N50" s="220"/>
      <c r="O50" s="220"/>
      <c r="P50" s="220"/>
      <c r="Q50" s="220"/>
      <c r="R50" s="220"/>
      <c r="S50" s="220"/>
      <c r="T50" s="220"/>
      <c r="U50" s="220"/>
      <c r="Z50" s="19"/>
    </row>
    <row r="51" spans="4:26" ht="19.5" customHeight="1" x14ac:dyDescent="0.3">
      <c r="D51" s="18"/>
      <c r="M51" s="220" t="str">
        <f>"("&amp;VLOOKUP(M52,สูตร!A:I,4,FALSE)&amp;")"</f>
        <v>(นางประณีต หมวดจันทร์)</v>
      </c>
      <c r="N51" s="220"/>
      <c r="O51" s="220"/>
      <c r="P51" s="220"/>
      <c r="Q51" s="220"/>
      <c r="R51" s="220"/>
      <c r="S51" s="220"/>
      <c r="Z51" s="19"/>
    </row>
    <row r="52" spans="4:26" ht="19.5" customHeight="1" x14ac:dyDescent="0.3">
      <c r="D52" s="18"/>
      <c r="M52" s="220" t="s">
        <v>54</v>
      </c>
      <c r="N52" s="220"/>
      <c r="O52" s="220"/>
      <c r="P52" s="220"/>
      <c r="Q52" s="220"/>
      <c r="R52" s="220"/>
      <c r="S52" s="220"/>
      <c r="Z52" s="19"/>
    </row>
    <row r="53" spans="4:26" ht="19.5" customHeight="1" x14ac:dyDescent="0.3">
      <c r="D53" s="18"/>
      <c r="Z53" s="19"/>
    </row>
    <row r="54" spans="4:26" ht="19.5" customHeight="1" x14ac:dyDescent="0.3">
      <c r="D54" s="18"/>
      <c r="Z54" s="19"/>
    </row>
    <row r="55" spans="4:26" ht="19.5" customHeight="1" x14ac:dyDescent="0.3">
      <c r="D55" s="18"/>
      <c r="Z55" s="19"/>
    </row>
    <row r="56" spans="4:26" ht="19.5" customHeight="1" x14ac:dyDescent="0.3">
      <c r="D56" s="18"/>
      <c r="K56" s="220" t="s">
        <v>98</v>
      </c>
      <c r="L56" s="220"/>
      <c r="M56" s="220"/>
      <c r="N56" s="220"/>
      <c r="O56" s="220"/>
      <c r="P56" s="220"/>
      <c r="Q56" s="220"/>
      <c r="R56" s="220"/>
      <c r="S56" s="220"/>
      <c r="T56" s="220"/>
      <c r="U56" s="220"/>
      <c r="Z56" s="19"/>
    </row>
    <row r="57" spans="4:26" ht="19.5" customHeight="1" x14ac:dyDescent="0.3">
      <c r="D57" s="18"/>
      <c r="M57" s="220" t="str">
        <f>"("&amp;VLOOKUP(K58,สูตร!A:I,4,FALSE)&amp;")"</f>
        <v>(นางสาวสุมาลี  สุขสวัสดิ์)</v>
      </c>
      <c r="N57" s="220"/>
      <c r="O57" s="220"/>
      <c r="P57" s="220"/>
      <c r="Q57" s="220"/>
      <c r="R57" s="220"/>
      <c r="S57" s="220"/>
      <c r="Z57" s="19"/>
    </row>
    <row r="58" spans="4:26" ht="19.5" customHeight="1" x14ac:dyDescent="0.3">
      <c r="D58" s="18"/>
      <c r="K58" s="220" t="s">
        <v>100</v>
      </c>
      <c r="L58" s="220"/>
      <c r="M58" s="220"/>
      <c r="N58" s="220"/>
      <c r="O58" s="220"/>
      <c r="P58" s="220"/>
      <c r="Q58" s="220"/>
      <c r="R58" s="220"/>
      <c r="S58" s="220"/>
      <c r="T58" s="220"/>
      <c r="U58" s="220"/>
      <c r="Z58" s="19"/>
    </row>
    <row r="59" spans="4:26" ht="19.5" customHeight="1" x14ac:dyDescent="0.3">
      <c r="D59" s="18"/>
      <c r="Z59" s="19"/>
    </row>
    <row r="60" spans="4:26" ht="19.5" customHeight="1" x14ac:dyDescent="0.3">
      <c r="D60" s="18"/>
      <c r="K60" s="220" t="s">
        <v>98</v>
      </c>
      <c r="L60" s="220"/>
      <c r="M60" s="220"/>
      <c r="N60" s="220"/>
      <c r="O60" s="220"/>
      <c r="P60" s="220"/>
      <c r="Q60" s="220"/>
      <c r="R60" s="220"/>
      <c r="S60" s="220"/>
      <c r="T60" s="220"/>
      <c r="U60" s="220"/>
      <c r="Z60" s="19"/>
    </row>
    <row r="61" spans="4:26" ht="19.5" customHeight="1" x14ac:dyDescent="0.3">
      <c r="D61" s="18"/>
      <c r="M61" s="220" t="str">
        <f>"("&amp;VLOOKUP(M62,สูตร!A:I,4,FALSE)&amp;")"</f>
        <v>(นางสาวกาญจนา  เดชสม)</v>
      </c>
      <c r="N61" s="220"/>
      <c r="O61" s="220"/>
      <c r="P61" s="220"/>
      <c r="Q61" s="220"/>
      <c r="R61" s="220"/>
      <c r="S61" s="220"/>
      <c r="Z61" s="19"/>
    </row>
    <row r="62" spans="4:26" ht="19.5" customHeight="1" x14ac:dyDescent="0.3">
      <c r="D62" s="18"/>
      <c r="M62" s="220" t="s">
        <v>56</v>
      </c>
      <c r="N62" s="220"/>
      <c r="O62" s="220"/>
      <c r="P62" s="220"/>
      <c r="Q62" s="220"/>
      <c r="R62" s="220"/>
      <c r="S62" s="220"/>
      <c r="Z62" s="19"/>
    </row>
    <row r="63" spans="4:26" ht="19.5" customHeight="1" x14ac:dyDescent="0.3">
      <c r="D63" s="18"/>
      <c r="K63" s="220" t="s">
        <v>6</v>
      </c>
      <c r="L63" s="220"/>
      <c r="M63" s="238">
        <f ca="1">TODAY()</f>
        <v>45200</v>
      </c>
      <c r="N63" s="220"/>
      <c r="O63" s="220"/>
      <c r="P63" s="220"/>
      <c r="Q63" s="220"/>
      <c r="R63" s="220"/>
      <c r="S63" s="220"/>
      <c r="Z63" s="19"/>
    </row>
    <row r="64" spans="4:26" ht="19.5" customHeight="1" x14ac:dyDescent="0.3">
      <c r="D64" s="18"/>
      <c r="Z64" s="19"/>
    </row>
    <row r="65" spans="4:26" ht="19.5" customHeight="1" thickBot="1" x14ac:dyDescent="0.35">
      <c r="D65" s="20"/>
      <c r="E65" s="13"/>
      <c r="F65" s="13"/>
      <c r="G65" s="13"/>
      <c r="H65" s="13"/>
      <c r="I65" s="13"/>
      <c r="J65" s="13"/>
      <c r="K65" s="13"/>
      <c r="L65" s="13"/>
      <c r="M65" s="13"/>
      <c r="N65" s="13"/>
      <c r="O65" s="13"/>
      <c r="P65" s="13"/>
      <c r="Q65" s="13"/>
      <c r="R65" s="13"/>
      <c r="S65" s="13"/>
      <c r="T65" s="13"/>
      <c r="U65" s="13"/>
      <c r="V65" s="13"/>
      <c r="W65" s="13"/>
      <c r="X65" s="13"/>
      <c r="Y65" s="13"/>
      <c r="Z65" s="21"/>
    </row>
    <row r="66" spans="4:26" ht="19.5" customHeight="1" thickTop="1" x14ac:dyDescent="0.3"/>
  </sheetData>
  <sheetProtection algorithmName="SHA-512" hashValue="v9nq6QWxNvmbReCmzoHdLTZZgEGIFeM6KGf2Qd2bxfGgMeZZZNqxEYrBqUOcUpQMbtZT1Won93O1dSvh4wHtRA==" saltValue="oN47V8B5AOKpy2Fwke8i3g==" spinCount="100000" sheet="1" objects="1" scenarios="1"/>
  <protectedRanges>
    <protectedRange sqref="I11:AB13" name="ช่วง2"/>
    <protectedRange sqref="I8 N8 V8 Y8 H9 R9 V9 H10 P10 H14 D20 H20 J20 L20 N20 Q20 S20 U20 W20 Y20 D28 H28 J28 L28 H22 S28 U28 W28 Y28 T29 L35 N35 Q35 S35 M36 L35 N35 Q35 S35" name="ปก"/>
  </protectedRanges>
  <mergeCells count="127">
    <mergeCell ref="Q24:Z24"/>
    <mergeCell ref="H22:Z22"/>
    <mergeCell ref="Q25:R27"/>
    <mergeCell ref="S25:Z26"/>
    <mergeCell ref="S27:T27"/>
    <mergeCell ref="U27:V27"/>
    <mergeCell ref="W27:X27"/>
    <mergeCell ref="Y27:Z27"/>
    <mergeCell ref="E29:M29"/>
    <mergeCell ref="Q28:R28"/>
    <mergeCell ref="B24:M24"/>
    <mergeCell ref="B25:C27"/>
    <mergeCell ref="L40:T40"/>
    <mergeCell ref="K42:U42"/>
    <mergeCell ref="M43:S43"/>
    <mergeCell ref="M44:S44"/>
    <mergeCell ref="K46:U46"/>
    <mergeCell ref="J35:K35"/>
    <mergeCell ref="L35:M35"/>
    <mergeCell ref="N35:P35"/>
    <mergeCell ref="Q35:R35"/>
    <mergeCell ref="S35:T35"/>
    <mergeCell ref="B17:C19"/>
    <mergeCell ref="B20:C20"/>
    <mergeCell ref="Y19:Z19"/>
    <mergeCell ref="AA19:AB19"/>
    <mergeCell ref="Q19:R19"/>
    <mergeCell ref="S19:T19"/>
    <mergeCell ref="U19:V19"/>
    <mergeCell ref="W19:X19"/>
    <mergeCell ref="D19:E19"/>
    <mergeCell ref="H19:I19"/>
    <mergeCell ref="J19:K19"/>
    <mergeCell ref="L19:M19"/>
    <mergeCell ref="N19:P19"/>
    <mergeCell ref="S20:T20"/>
    <mergeCell ref="U20:V20"/>
    <mergeCell ref="W20:X20"/>
    <mergeCell ref="AA20:AB20"/>
    <mergeCell ref="Y20:Z20"/>
    <mergeCell ref="D20:E20"/>
    <mergeCell ref="H20:I20"/>
    <mergeCell ref="J20:K20"/>
    <mergeCell ref="L20:M20"/>
    <mergeCell ref="N20:P20"/>
    <mergeCell ref="Q20:R20"/>
    <mergeCell ref="B9:E9"/>
    <mergeCell ref="H9:N9"/>
    <mergeCell ref="P9:Q9"/>
    <mergeCell ref="R9:S9"/>
    <mergeCell ref="D8:H8"/>
    <mergeCell ref="K8:M8"/>
    <mergeCell ref="N8:P8"/>
    <mergeCell ref="I13:AB13"/>
    <mergeCell ref="B11:D11"/>
    <mergeCell ref="K60:U60"/>
    <mergeCell ref="M61:S61"/>
    <mergeCell ref="M62:S62"/>
    <mergeCell ref="M63:S63"/>
    <mergeCell ref="K63:L63"/>
    <mergeCell ref="R8:U8"/>
    <mergeCell ref="B5:AB5"/>
    <mergeCell ref="B6:AB6"/>
    <mergeCell ref="K50:U50"/>
    <mergeCell ref="M51:S51"/>
    <mergeCell ref="M52:S52"/>
    <mergeCell ref="K56:U56"/>
    <mergeCell ref="W8:X8"/>
    <mergeCell ref="I11:AB11"/>
    <mergeCell ref="I12:AB12"/>
    <mergeCell ref="B14:D14"/>
    <mergeCell ref="V10:W10"/>
    <mergeCell ref="X10:Y10"/>
    <mergeCell ref="B10:E10"/>
    <mergeCell ref="H10:I10"/>
    <mergeCell ref="J10:K10"/>
    <mergeCell ref="B29:C29"/>
    <mergeCell ref="M10:N10"/>
    <mergeCell ref="P10:Q10"/>
    <mergeCell ref="M47:S47"/>
    <mergeCell ref="M48:S48"/>
    <mergeCell ref="K58:U58"/>
    <mergeCell ref="Z10:AA10"/>
    <mergeCell ref="H14:AA14"/>
    <mergeCell ref="V9:AA9"/>
    <mergeCell ref="T9:U9"/>
    <mergeCell ref="M36:T36"/>
    <mergeCell ref="S28:T28"/>
    <mergeCell ref="U28:V28"/>
    <mergeCell ref="W28:X28"/>
    <mergeCell ref="Y28:Z28"/>
    <mergeCell ref="T29:Z29"/>
    <mergeCell ref="J31:T31"/>
    <mergeCell ref="J32:K34"/>
    <mergeCell ref="L34:M34"/>
    <mergeCell ref="N34:P34"/>
    <mergeCell ref="Q34:R34"/>
    <mergeCell ref="S34:T34"/>
    <mergeCell ref="L32:T33"/>
    <mergeCell ref="D17:V18"/>
    <mergeCell ref="M57:S57"/>
    <mergeCell ref="W17:Z18"/>
    <mergeCell ref="B16:Z16"/>
    <mergeCell ref="Z2:AA2"/>
    <mergeCell ref="Z1:AA1"/>
    <mergeCell ref="Y8:AA8"/>
    <mergeCell ref="W21:X21"/>
    <mergeCell ref="B22:D22"/>
    <mergeCell ref="D25:M26"/>
    <mergeCell ref="D28:E28"/>
    <mergeCell ref="H28:I28"/>
    <mergeCell ref="J28:K28"/>
    <mergeCell ref="L28:M28"/>
    <mergeCell ref="D27:E27"/>
    <mergeCell ref="H27:I27"/>
    <mergeCell ref="J27:K27"/>
    <mergeCell ref="L27:M27"/>
    <mergeCell ref="B28:C28"/>
    <mergeCell ref="D21:E21"/>
    <mergeCell ref="H21:I21"/>
    <mergeCell ref="J21:K21"/>
    <mergeCell ref="L21:M21"/>
    <mergeCell ref="N21:P21"/>
    <mergeCell ref="Q21:R21"/>
    <mergeCell ref="S21:T21"/>
    <mergeCell ref="U21:V21"/>
    <mergeCell ref="R10:U10"/>
  </mergeCells>
  <dataValidations count="7">
    <dataValidation type="list" allowBlank="1" showInputMessage="1" showErrorMessage="1" sqref="I8" xr:uid="{34005243-A248-47A6-B7C5-B0700AE1F5DB}">
      <formula1>"1,2"</formula1>
    </dataValidation>
    <dataValidation type="list" allowBlank="1" showInputMessage="1" showErrorMessage="1" sqref="N8:P8" xr:uid="{53C485F0-4E42-4592-B653-678FD2A79643}">
      <formula1>"2565,2566,2567,2568"</formula1>
    </dataValidation>
    <dataValidation type="list" allowBlank="1" showInputMessage="1" showErrorMessage="1" sqref="V8 P10:Q10" xr:uid="{E75B3EBC-9DD2-401C-B5B1-171CF3D63F0D}">
      <formula1>"1,2,3,4,5,6"</formula1>
    </dataValidation>
    <dataValidation type="list" allowBlank="1" showInputMessage="1" showErrorMessage="1" sqref="H10:I10" xr:uid="{2C50FB19-DE46-4EBA-ADA3-EB777EC6064C}">
      <formula1>"1,2,3,4,5,6,7,8"</formula1>
    </dataValidation>
    <dataValidation type="list" allowBlank="1" showInputMessage="1" showErrorMessage="1" sqref="Y8" xr:uid="{B626BA3D-BDDD-48BB-8039-08C85380D714}">
      <formula1>"1,2,3,4,5,6,7,เพิ่มเติม"</formula1>
    </dataValidation>
    <dataValidation type="list" allowBlank="1" showInputMessage="1" showErrorMessage="1" sqref="H9:N9" xr:uid="{0FC46FA9-1756-4493-831D-40DA12337D40}">
      <formula1>"ภาษาไทย,คณิตศาสตร์,วิทยาศาสตร์ และเทคโนโลยี,สังคมศึกษา ศาสนา และวัฒนธรรม,สุขศึกษา และพลศึกษา,การงานอาชีพ,ศิลปะ,ภาษาต่างประเทศ"</formula1>
    </dataValidation>
    <dataValidation type="whole" allowBlank="1" showInputMessage="1" showErrorMessage="1" sqref="D20:E20 H20:M20 Q20:Z20 D28:E28 H28:M28 S28:T28 W28:Z28 L35:M35 Q35:T35" xr:uid="{1951838F-9F30-4340-A556-08869A78AE3E}">
      <formula1>0</formula1>
      <formula2>40</formula2>
    </dataValidation>
  </dataValidation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4BCB-54FA-4544-8F4C-38FBB6612698}">
  <dimension ref="A1:G148"/>
  <sheetViews>
    <sheetView workbookViewId="0">
      <selection sqref="A1:G148"/>
    </sheetView>
  </sheetViews>
  <sheetFormatPr defaultRowHeight="14" x14ac:dyDescent="0.3"/>
  <cols>
    <col min="1" max="1" width="4.33203125" bestFit="1" customWidth="1"/>
    <col min="2" max="2" width="26.58203125" bestFit="1" customWidth="1"/>
    <col min="3" max="3" width="10.1640625" bestFit="1" customWidth="1"/>
    <col min="4" max="5" width="11.25" bestFit="1" customWidth="1"/>
    <col min="6" max="6" width="23.5" bestFit="1" customWidth="1"/>
    <col min="7" max="7" width="48.33203125" bestFit="1" customWidth="1"/>
  </cols>
  <sheetData>
    <row r="1" spans="1:7" x14ac:dyDescent="0.3">
      <c r="A1" t="s">
        <v>112</v>
      </c>
      <c r="B1" t="s">
        <v>113</v>
      </c>
      <c r="C1" t="s">
        <v>114</v>
      </c>
      <c r="D1" t="s">
        <v>115</v>
      </c>
      <c r="E1" t="s">
        <v>116</v>
      </c>
      <c r="F1" t="s">
        <v>2</v>
      </c>
      <c r="G1" t="s">
        <v>117</v>
      </c>
    </row>
    <row r="2" spans="1:7" x14ac:dyDescent="0.3">
      <c r="A2">
        <v>1</v>
      </c>
      <c r="F2" t="s">
        <v>118</v>
      </c>
      <c r="G2" t="s">
        <v>119</v>
      </c>
    </row>
    <row r="3" spans="1:7" x14ac:dyDescent="0.3">
      <c r="A3">
        <v>2</v>
      </c>
      <c r="F3" t="s">
        <v>120</v>
      </c>
      <c r="G3" t="s">
        <v>121</v>
      </c>
    </row>
    <row r="4" spans="1:7" x14ac:dyDescent="0.3">
      <c r="A4">
        <v>3</v>
      </c>
      <c r="F4" t="s">
        <v>55</v>
      </c>
      <c r="G4" t="s">
        <v>122</v>
      </c>
    </row>
    <row r="5" spans="1:7" x14ac:dyDescent="0.3">
      <c r="A5">
        <v>4</v>
      </c>
      <c r="B5" t="s">
        <v>24</v>
      </c>
      <c r="F5" t="s">
        <v>123</v>
      </c>
      <c r="G5" t="s">
        <v>124</v>
      </c>
    </row>
    <row r="6" spans="1:7" x14ac:dyDescent="0.3">
      <c r="A6">
        <v>5</v>
      </c>
      <c r="B6" t="s">
        <v>25</v>
      </c>
      <c r="F6" t="s">
        <v>125</v>
      </c>
      <c r="G6" t="s">
        <v>126</v>
      </c>
    </row>
    <row r="7" spans="1:7" x14ac:dyDescent="0.3">
      <c r="A7">
        <v>6</v>
      </c>
      <c r="B7" t="s">
        <v>127</v>
      </c>
      <c r="F7" t="s">
        <v>128</v>
      </c>
      <c r="G7" t="s">
        <v>129</v>
      </c>
    </row>
    <row r="8" spans="1:7" x14ac:dyDescent="0.3">
      <c r="A8">
        <v>7</v>
      </c>
      <c r="B8" t="s">
        <v>23</v>
      </c>
      <c r="F8" t="s">
        <v>130</v>
      </c>
      <c r="G8" t="s">
        <v>131</v>
      </c>
    </row>
    <row r="9" spans="1:7" x14ac:dyDescent="0.3">
      <c r="A9">
        <v>8</v>
      </c>
      <c r="B9" t="s">
        <v>132</v>
      </c>
      <c r="F9" t="s">
        <v>133</v>
      </c>
      <c r="G9" t="s">
        <v>134</v>
      </c>
    </row>
    <row r="10" spans="1:7" x14ac:dyDescent="0.3">
      <c r="A10">
        <v>9</v>
      </c>
      <c r="B10" t="s">
        <v>49</v>
      </c>
      <c r="F10" t="s">
        <v>135</v>
      </c>
      <c r="G10" t="s">
        <v>136</v>
      </c>
    </row>
    <row r="11" spans="1:7" x14ac:dyDescent="0.3">
      <c r="A11">
        <v>10</v>
      </c>
      <c r="B11" t="s">
        <v>48</v>
      </c>
      <c r="F11" t="s">
        <v>137</v>
      </c>
      <c r="G11" t="s">
        <v>138</v>
      </c>
    </row>
    <row r="12" spans="1:7" x14ac:dyDescent="0.3">
      <c r="A12">
        <v>11</v>
      </c>
      <c r="B12" t="s">
        <v>50</v>
      </c>
      <c r="F12" t="s">
        <v>139</v>
      </c>
      <c r="G12" t="s">
        <v>140</v>
      </c>
    </row>
    <row r="13" spans="1:7" x14ac:dyDescent="0.3">
      <c r="A13">
        <v>12</v>
      </c>
      <c r="B13" t="s">
        <v>141</v>
      </c>
      <c r="F13" t="s">
        <v>142</v>
      </c>
      <c r="G13" t="s">
        <v>143</v>
      </c>
    </row>
    <row r="14" spans="1:7" x14ac:dyDescent="0.3">
      <c r="A14">
        <v>13</v>
      </c>
      <c r="C14" t="s">
        <v>144</v>
      </c>
      <c r="D14">
        <v>1</v>
      </c>
      <c r="E14" t="s">
        <v>145</v>
      </c>
      <c r="F14" t="s">
        <v>146</v>
      </c>
    </row>
    <row r="15" spans="1:7" x14ac:dyDescent="0.3">
      <c r="A15">
        <v>14</v>
      </c>
      <c r="C15" t="s">
        <v>144</v>
      </c>
      <c r="D15">
        <v>2</v>
      </c>
      <c r="E15" t="s">
        <v>147</v>
      </c>
      <c r="F15" t="s">
        <v>148</v>
      </c>
    </row>
    <row r="16" spans="1:7" x14ac:dyDescent="0.3">
      <c r="A16">
        <v>15</v>
      </c>
      <c r="C16" t="s">
        <v>144</v>
      </c>
      <c r="D16">
        <v>3</v>
      </c>
      <c r="E16" t="s">
        <v>149</v>
      </c>
    </row>
    <row r="17" spans="1:6" x14ac:dyDescent="0.3">
      <c r="A17">
        <v>16</v>
      </c>
      <c r="C17" t="s">
        <v>150</v>
      </c>
      <c r="D17">
        <v>1</v>
      </c>
      <c r="E17" t="s">
        <v>151</v>
      </c>
      <c r="F17" t="s">
        <v>152</v>
      </c>
    </row>
    <row r="18" spans="1:6" x14ac:dyDescent="0.3">
      <c r="A18">
        <v>17</v>
      </c>
      <c r="C18" t="s">
        <v>150</v>
      </c>
      <c r="D18">
        <v>2</v>
      </c>
      <c r="E18" t="s">
        <v>153</v>
      </c>
      <c r="F18" t="s">
        <v>154</v>
      </c>
    </row>
    <row r="19" spans="1:6" x14ac:dyDescent="0.3">
      <c r="A19">
        <v>18</v>
      </c>
      <c r="C19" t="s">
        <v>150</v>
      </c>
      <c r="D19">
        <v>3</v>
      </c>
      <c r="E19" t="s">
        <v>155</v>
      </c>
    </row>
    <row r="20" spans="1:6" x14ac:dyDescent="0.3">
      <c r="A20">
        <v>19</v>
      </c>
      <c r="C20" t="s">
        <v>156</v>
      </c>
      <c r="D20">
        <v>1</v>
      </c>
      <c r="E20" t="s">
        <v>157</v>
      </c>
      <c r="F20" t="s">
        <v>158</v>
      </c>
    </row>
    <row r="21" spans="1:6" x14ac:dyDescent="0.3">
      <c r="A21">
        <v>20</v>
      </c>
      <c r="C21" t="s">
        <v>156</v>
      </c>
      <c r="D21">
        <v>2</v>
      </c>
      <c r="E21" t="s">
        <v>159</v>
      </c>
    </row>
    <row r="22" spans="1:6" x14ac:dyDescent="0.3">
      <c r="A22">
        <v>21</v>
      </c>
      <c r="C22" t="s">
        <v>156</v>
      </c>
      <c r="D22">
        <v>3</v>
      </c>
      <c r="E22" t="s">
        <v>160</v>
      </c>
    </row>
    <row r="23" spans="1:6" x14ac:dyDescent="0.3">
      <c r="A23">
        <v>22</v>
      </c>
      <c r="C23" t="s">
        <v>161</v>
      </c>
      <c r="D23">
        <v>1</v>
      </c>
      <c r="E23" t="s">
        <v>162</v>
      </c>
      <c r="F23" t="s">
        <v>163</v>
      </c>
    </row>
    <row r="24" spans="1:6" x14ac:dyDescent="0.3">
      <c r="A24">
        <v>23</v>
      </c>
      <c r="C24" t="s">
        <v>161</v>
      </c>
      <c r="D24">
        <v>2</v>
      </c>
      <c r="E24" t="s">
        <v>164</v>
      </c>
      <c r="F24" t="s">
        <v>165</v>
      </c>
    </row>
    <row r="25" spans="1:6" x14ac:dyDescent="0.3">
      <c r="A25">
        <v>24</v>
      </c>
      <c r="C25" t="s">
        <v>161</v>
      </c>
      <c r="D25">
        <v>3</v>
      </c>
      <c r="E25" t="s">
        <v>166</v>
      </c>
      <c r="F25" t="s">
        <v>167</v>
      </c>
    </row>
    <row r="26" spans="1:6" x14ac:dyDescent="0.3">
      <c r="A26">
        <v>25</v>
      </c>
      <c r="C26" t="s">
        <v>168</v>
      </c>
      <c r="D26">
        <v>1</v>
      </c>
      <c r="E26" t="s">
        <v>169</v>
      </c>
      <c r="F26" t="s">
        <v>170</v>
      </c>
    </row>
    <row r="27" spans="1:6" x14ac:dyDescent="0.3">
      <c r="A27">
        <v>26</v>
      </c>
      <c r="C27" t="s">
        <v>168</v>
      </c>
      <c r="D27">
        <v>2</v>
      </c>
      <c r="E27" t="s">
        <v>171</v>
      </c>
    </row>
    <row r="28" spans="1:6" x14ac:dyDescent="0.3">
      <c r="A28">
        <v>27</v>
      </c>
      <c r="C28" t="s">
        <v>168</v>
      </c>
      <c r="D28">
        <v>3</v>
      </c>
      <c r="E28" t="s">
        <v>172</v>
      </c>
    </row>
    <row r="29" spans="1:6" x14ac:dyDescent="0.3">
      <c r="A29">
        <v>28</v>
      </c>
      <c r="C29" t="s">
        <v>173</v>
      </c>
      <c r="D29">
        <v>1</v>
      </c>
      <c r="E29" t="s">
        <v>174</v>
      </c>
      <c r="F29" t="s">
        <v>175</v>
      </c>
    </row>
    <row r="30" spans="1:6" x14ac:dyDescent="0.3">
      <c r="A30">
        <v>29</v>
      </c>
      <c r="C30" t="s">
        <v>173</v>
      </c>
      <c r="D30">
        <v>2</v>
      </c>
      <c r="E30" t="s">
        <v>176</v>
      </c>
    </row>
    <row r="31" spans="1:6" x14ac:dyDescent="0.3">
      <c r="A31">
        <v>30</v>
      </c>
      <c r="C31" t="s">
        <v>173</v>
      </c>
      <c r="D31">
        <v>3</v>
      </c>
      <c r="E31" t="s">
        <v>177</v>
      </c>
    </row>
    <row r="32" spans="1:6" x14ac:dyDescent="0.3">
      <c r="A32">
        <v>31</v>
      </c>
      <c r="C32" t="s">
        <v>178</v>
      </c>
      <c r="D32">
        <v>1</v>
      </c>
      <c r="E32" t="s">
        <v>179</v>
      </c>
      <c r="F32" t="s">
        <v>180</v>
      </c>
    </row>
    <row r="33" spans="1:6" x14ac:dyDescent="0.3">
      <c r="A33">
        <v>32</v>
      </c>
      <c r="C33" t="s">
        <v>178</v>
      </c>
      <c r="D33">
        <v>2</v>
      </c>
      <c r="E33" t="s">
        <v>181</v>
      </c>
    </row>
    <row r="34" spans="1:6" x14ac:dyDescent="0.3">
      <c r="A34">
        <v>33</v>
      </c>
      <c r="C34" t="s">
        <v>178</v>
      </c>
      <c r="D34">
        <v>3</v>
      </c>
      <c r="E34" t="s">
        <v>182</v>
      </c>
    </row>
    <row r="35" spans="1:6" x14ac:dyDescent="0.3">
      <c r="A35">
        <v>34</v>
      </c>
      <c r="C35" t="s">
        <v>183</v>
      </c>
      <c r="D35">
        <v>1</v>
      </c>
      <c r="E35" t="s">
        <v>184</v>
      </c>
    </row>
    <row r="36" spans="1:6" x14ac:dyDescent="0.3">
      <c r="A36">
        <v>35</v>
      </c>
      <c r="C36" t="s">
        <v>183</v>
      </c>
      <c r="D36">
        <v>2</v>
      </c>
      <c r="E36" t="s">
        <v>185</v>
      </c>
    </row>
    <row r="37" spans="1:6" x14ac:dyDescent="0.3">
      <c r="A37">
        <v>36</v>
      </c>
      <c r="C37" t="s">
        <v>183</v>
      </c>
      <c r="D37">
        <v>3</v>
      </c>
      <c r="E37" t="s">
        <v>186</v>
      </c>
    </row>
    <row r="38" spans="1:6" x14ac:dyDescent="0.3">
      <c r="A38">
        <v>37</v>
      </c>
      <c r="C38" t="s">
        <v>187</v>
      </c>
      <c r="D38">
        <v>1</v>
      </c>
      <c r="E38" t="s">
        <v>188</v>
      </c>
      <c r="F38" t="s">
        <v>139</v>
      </c>
    </row>
    <row r="39" spans="1:6" x14ac:dyDescent="0.3">
      <c r="A39">
        <v>38</v>
      </c>
      <c r="C39" t="s">
        <v>187</v>
      </c>
      <c r="D39">
        <v>2</v>
      </c>
      <c r="E39" t="s">
        <v>189</v>
      </c>
      <c r="F39" t="s">
        <v>190</v>
      </c>
    </row>
    <row r="40" spans="1:6" x14ac:dyDescent="0.3">
      <c r="A40">
        <v>39</v>
      </c>
      <c r="C40" t="s">
        <v>187</v>
      </c>
      <c r="D40">
        <v>3</v>
      </c>
      <c r="E40" t="s">
        <v>191</v>
      </c>
    </row>
    <row r="41" spans="1:6" x14ac:dyDescent="0.3">
      <c r="A41">
        <v>40</v>
      </c>
      <c r="C41" t="s">
        <v>192</v>
      </c>
      <c r="D41">
        <v>1</v>
      </c>
      <c r="E41" t="s">
        <v>193</v>
      </c>
      <c r="F41" t="s">
        <v>194</v>
      </c>
    </row>
    <row r="42" spans="1:6" x14ac:dyDescent="0.3">
      <c r="A42">
        <v>41</v>
      </c>
      <c r="C42" t="s">
        <v>192</v>
      </c>
      <c r="D42">
        <v>2</v>
      </c>
      <c r="E42" t="s">
        <v>195</v>
      </c>
    </row>
    <row r="43" spans="1:6" x14ac:dyDescent="0.3">
      <c r="A43">
        <v>42</v>
      </c>
      <c r="C43" t="s">
        <v>192</v>
      </c>
      <c r="D43">
        <v>3</v>
      </c>
      <c r="E43" t="s">
        <v>196</v>
      </c>
    </row>
    <row r="44" spans="1:6" x14ac:dyDescent="0.3">
      <c r="A44">
        <v>43</v>
      </c>
      <c r="C44" t="s">
        <v>197</v>
      </c>
      <c r="D44">
        <v>1</v>
      </c>
      <c r="E44" t="s">
        <v>198</v>
      </c>
      <c r="F44" t="s">
        <v>55</v>
      </c>
    </row>
    <row r="45" spans="1:6" x14ac:dyDescent="0.3">
      <c r="A45">
        <v>44</v>
      </c>
      <c r="C45" t="s">
        <v>197</v>
      </c>
      <c r="D45">
        <v>2</v>
      </c>
      <c r="E45" t="s">
        <v>199</v>
      </c>
    </row>
    <row r="46" spans="1:6" x14ac:dyDescent="0.3">
      <c r="A46">
        <v>45</v>
      </c>
      <c r="C46" t="s">
        <v>197</v>
      </c>
      <c r="D46">
        <v>3</v>
      </c>
      <c r="E46" t="s">
        <v>200</v>
      </c>
    </row>
    <row r="47" spans="1:6" x14ac:dyDescent="0.3">
      <c r="A47">
        <v>46</v>
      </c>
      <c r="C47" t="s">
        <v>201</v>
      </c>
      <c r="D47">
        <v>1</v>
      </c>
      <c r="E47" t="s">
        <v>202</v>
      </c>
      <c r="F47" t="s">
        <v>135</v>
      </c>
    </row>
    <row r="48" spans="1:6" x14ac:dyDescent="0.3">
      <c r="A48">
        <v>47</v>
      </c>
      <c r="C48" t="s">
        <v>201</v>
      </c>
      <c r="D48">
        <v>2</v>
      </c>
      <c r="E48" t="s">
        <v>203</v>
      </c>
    </row>
    <row r="49" spans="1:6" x14ac:dyDescent="0.3">
      <c r="A49">
        <v>48</v>
      </c>
      <c r="C49" t="s">
        <v>201</v>
      </c>
      <c r="D49">
        <v>3</v>
      </c>
      <c r="E49" t="s">
        <v>204</v>
      </c>
    </row>
    <row r="50" spans="1:6" x14ac:dyDescent="0.3">
      <c r="A50">
        <v>49</v>
      </c>
      <c r="C50" t="s">
        <v>205</v>
      </c>
      <c r="D50">
        <v>1</v>
      </c>
      <c r="E50" t="s">
        <v>206</v>
      </c>
      <c r="F50" t="s">
        <v>207</v>
      </c>
    </row>
    <row r="51" spans="1:6" x14ac:dyDescent="0.3">
      <c r="A51">
        <v>50</v>
      </c>
      <c r="C51" t="s">
        <v>205</v>
      </c>
      <c r="D51">
        <v>2</v>
      </c>
      <c r="E51" t="s">
        <v>208</v>
      </c>
    </row>
    <row r="52" spans="1:6" x14ac:dyDescent="0.3">
      <c r="A52">
        <v>51</v>
      </c>
      <c r="C52" t="s">
        <v>205</v>
      </c>
      <c r="D52">
        <v>3</v>
      </c>
      <c r="E52" t="s">
        <v>209</v>
      </c>
    </row>
    <row r="53" spans="1:6" x14ac:dyDescent="0.3">
      <c r="A53">
        <v>52</v>
      </c>
      <c r="C53" t="s">
        <v>210</v>
      </c>
      <c r="D53">
        <v>1</v>
      </c>
      <c r="E53" t="s">
        <v>211</v>
      </c>
      <c r="F53" t="s">
        <v>212</v>
      </c>
    </row>
    <row r="54" spans="1:6" x14ac:dyDescent="0.3">
      <c r="A54">
        <v>53</v>
      </c>
      <c r="C54" t="s">
        <v>210</v>
      </c>
      <c r="D54">
        <v>2</v>
      </c>
      <c r="E54" t="s">
        <v>213</v>
      </c>
    </row>
    <row r="55" spans="1:6" x14ac:dyDescent="0.3">
      <c r="A55">
        <v>54</v>
      </c>
      <c r="C55" t="s">
        <v>210</v>
      </c>
      <c r="D55">
        <v>3</v>
      </c>
      <c r="E55" t="s">
        <v>214</v>
      </c>
    </row>
    <row r="56" spans="1:6" x14ac:dyDescent="0.3">
      <c r="A56">
        <v>55</v>
      </c>
      <c r="C56" t="s">
        <v>215</v>
      </c>
      <c r="D56">
        <v>1</v>
      </c>
      <c r="E56" t="s">
        <v>216</v>
      </c>
      <c r="F56" t="s">
        <v>217</v>
      </c>
    </row>
    <row r="57" spans="1:6" x14ac:dyDescent="0.3">
      <c r="A57">
        <v>56</v>
      </c>
      <c r="C57" t="s">
        <v>215</v>
      </c>
      <c r="D57">
        <v>2</v>
      </c>
      <c r="E57" t="s">
        <v>218</v>
      </c>
      <c r="F57" t="s">
        <v>219</v>
      </c>
    </row>
    <row r="58" spans="1:6" x14ac:dyDescent="0.3">
      <c r="A58">
        <v>57</v>
      </c>
      <c r="C58" t="s">
        <v>215</v>
      </c>
      <c r="D58">
        <v>3</v>
      </c>
      <c r="E58" t="s">
        <v>220</v>
      </c>
    </row>
    <row r="59" spans="1:6" x14ac:dyDescent="0.3">
      <c r="A59">
        <v>58</v>
      </c>
      <c r="C59" t="s">
        <v>221</v>
      </c>
      <c r="D59">
        <v>1</v>
      </c>
      <c r="E59" t="s">
        <v>222</v>
      </c>
    </row>
    <row r="60" spans="1:6" x14ac:dyDescent="0.3">
      <c r="A60">
        <v>59</v>
      </c>
      <c r="C60" t="s">
        <v>221</v>
      </c>
      <c r="D60">
        <v>2</v>
      </c>
      <c r="E60" t="s">
        <v>223</v>
      </c>
    </row>
    <row r="61" spans="1:6" x14ac:dyDescent="0.3">
      <c r="A61">
        <v>60</v>
      </c>
      <c r="C61" t="s">
        <v>221</v>
      </c>
      <c r="D61">
        <v>3</v>
      </c>
      <c r="E61" t="s">
        <v>224</v>
      </c>
    </row>
    <row r="62" spans="1:6" x14ac:dyDescent="0.3">
      <c r="A62">
        <v>61</v>
      </c>
      <c r="C62" t="s">
        <v>225</v>
      </c>
      <c r="D62">
        <v>1</v>
      </c>
      <c r="E62" t="s">
        <v>226</v>
      </c>
      <c r="F62" t="s">
        <v>227</v>
      </c>
    </row>
    <row r="63" spans="1:6" x14ac:dyDescent="0.3">
      <c r="A63">
        <v>62</v>
      </c>
      <c r="C63" t="s">
        <v>225</v>
      </c>
      <c r="D63">
        <v>2</v>
      </c>
      <c r="E63" t="s">
        <v>228</v>
      </c>
      <c r="F63" t="s">
        <v>229</v>
      </c>
    </row>
    <row r="64" spans="1:6" x14ac:dyDescent="0.3">
      <c r="A64">
        <v>63</v>
      </c>
      <c r="C64" t="s">
        <v>225</v>
      </c>
      <c r="D64">
        <v>3</v>
      </c>
      <c r="E64" t="s">
        <v>230</v>
      </c>
    </row>
    <row r="65" spans="1:6" x14ac:dyDescent="0.3">
      <c r="A65">
        <v>64</v>
      </c>
      <c r="C65" t="s">
        <v>231</v>
      </c>
      <c r="D65">
        <v>1</v>
      </c>
      <c r="E65" t="s">
        <v>232</v>
      </c>
      <c r="F65" t="s">
        <v>233</v>
      </c>
    </row>
    <row r="66" spans="1:6" x14ac:dyDescent="0.3">
      <c r="A66">
        <v>65</v>
      </c>
      <c r="C66" t="s">
        <v>231</v>
      </c>
      <c r="D66">
        <v>2</v>
      </c>
      <c r="E66" t="s">
        <v>234</v>
      </c>
      <c r="F66" t="s">
        <v>235</v>
      </c>
    </row>
    <row r="67" spans="1:6" x14ac:dyDescent="0.3">
      <c r="A67">
        <v>66</v>
      </c>
      <c r="C67" t="s">
        <v>231</v>
      </c>
      <c r="D67">
        <v>3</v>
      </c>
      <c r="E67" t="s">
        <v>236</v>
      </c>
    </row>
    <row r="68" spans="1:6" x14ac:dyDescent="0.3">
      <c r="A68">
        <v>67</v>
      </c>
      <c r="C68" t="s">
        <v>237</v>
      </c>
      <c r="D68">
        <v>1</v>
      </c>
      <c r="E68" t="s">
        <v>238</v>
      </c>
      <c r="F68" t="s">
        <v>107</v>
      </c>
    </row>
    <row r="69" spans="1:6" x14ac:dyDescent="0.3">
      <c r="A69">
        <v>68</v>
      </c>
      <c r="C69" t="s">
        <v>237</v>
      </c>
      <c r="D69">
        <v>2</v>
      </c>
      <c r="E69" t="s">
        <v>239</v>
      </c>
      <c r="F69" t="s">
        <v>240</v>
      </c>
    </row>
    <row r="70" spans="1:6" x14ac:dyDescent="0.3">
      <c r="A70">
        <v>69</v>
      </c>
      <c r="C70" t="s">
        <v>237</v>
      </c>
      <c r="D70">
        <v>3</v>
      </c>
      <c r="E70" t="s">
        <v>241</v>
      </c>
    </row>
    <row r="71" spans="1:6" x14ac:dyDescent="0.3">
      <c r="A71">
        <v>70</v>
      </c>
      <c r="C71" t="s">
        <v>242</v>
      </c>
      <c r="D71">
        <v>1</v>
      </c>
      <c r="E71" t="s">
        <v>243</v>
      </c>
      <c r="F71" t="s">
        <v>244</v>
      </c>
    </row>
    <row r="72" spans="1:6" x14ac:dyDescent="0.3">
      <c r="A72">
        <v>71</v>
      </c>
      <c r="C72" t="s">
        <v>242</v>
      </c>
      <c r="D72">
        <v>2</v>
      </c>
      <c r="E72" t="s">
        <v>245</v>
      </c>
    </row>
    <row r="73" spans="1:6" x14ac:dyDescent="0.3">
      <c r="A73">
        <v>72</v>
      </c>
      <c r="C73" t="s">
        <v>242</v>
      </c>
      <c r="D73">
        <v>3</v>
      </c>
      <c r="E73" t="s">
        <v>246</v>
      </c>
    </row>
    <row r="74" spans="1:6" x14ac:dyDescent="0.3">
      <c r="A74">
        <v>73</v>
      </c>
      <c r="C74" t="s">
        <v>247</v>
      </c>
      <c r="D74">
        <v>1</v>
      </c>
      <c r="E74" t="s">
        <v>248</v>
      </c>
      <c r="F74" t="s">
        <v>249</v>
      </c>
    </row>
    <row r="75" spans="1:6" x14ac:dyDescent="0.3">
      <c r="A75">
        <v>74</v>
      </c>
      <c r="C75" t="s">
        <v>247</v>
      </c>
      <c r="D75">
        <v>2</v>
      </c>
      <c r="E75" t="s">
        <v>250</v>
      </c>
      <c r="F75" t="s">
        <v>251</v>
      </c>
    </row>
    <row r="76" spans="1:6" x14ac:dyDescent="0.3">
      <c r="A76">
        <v>75</v>
      </c>
      <c r="C76" t="s">
        <v>247</v>
      </c>
      <c r="D76">
        <v>3</v>
      </c>
      <c r="E76" t="s">
        <v>252</v>
      </c>
    </row>
    <row r="77" spans="1:6" x14ac:dyDescent="0.3">
      <c r="A77">
        <v>76</v>
      </c>
      <c r="C77" t="s">
        <v>253</v>
      </c>
      <c r="D77">
        <v>1</v>
      </c>
      <c r="E77" t="s">
        <v>254</v>
      </c>
      <c r="F77" t="s">
        <v>255</v>
      </c>
    </row>
    <row r="78" spans="1:6" x14ac:dyDescent="0.3">
      <c r="A78">
        <v>77</v>
      </c>
      <c r="C78" t="s">
        <v>253</v>
      </c>
      <c r="D78">
        <v>2</v>
      </c>
      <c r="E78" t="s">
        <v>256</v>
      </c>
    </row>
    <row r="79" spans="1:6" x14ac:dyDescent="0.3">
      <c r="A79">
        <v>78</v>
      </c>
      <c r="C79" t="s">
        <v>253</v>
      </c>
      <c r="D79">
        <v>3</v>
      </c>
      <c r="E79" t="s">
        <v>257</v>
      </c>
    </row>
    <row r="80" spans="1:6" x14ac:dyDescent="0.3">
      <c r="A80">
        <v>79</v>
      </c>
      <c r="C80" t="s">
        <v>258</v>
      </c>
      <c r="D80">
        <v>1</v>
      </c>
      <c r="E80" t="s">
        <v>259</v>
      </c>
    </row>
    <row r="81" spans="1:6" x14ac:dyDescent="0.3">
      <c r="A81">
        <v>80</v>
      </c>
      <c r="C81" t="s">
        <v>258</v>
      </c>
      <c r="D81">
        <v>2</v>
      </c>
      <c r="E81" t="s">
        <v>260</v>
      </c>
    </row>
    <row r="82" spans="1:6" x14ac:dyDescent="0.3">
      <c r="A82">
        <v>81</v>
      </c>
      <c r="C82" t="s">
        <v>258</v>
      </c>
      <c r="D82">
        <v>3</v>
      </c>
      <c r="E82" t="s">
        <v>261</v>
      </c>
    </row>
    <row r="83" spans="1:6" x14ac:dyDescent="0.3">
      <c r="A83">
        <v>82</v>
      </c>
      <c r="C83" t="s">
        <v>262</v>
      </c>
      <c r="D83">
        <v>1</v>
      </c>
      <c r="E83" t="s">
        <v>263</v>
      </c>
    </row>
    <row r="84" spans="1:6" x14ac:dyDescent="0.3">
      <c r="A84">
        <v>83</v>
      </c>
      <c r="C84" t="s">
        <v>262</v>
      </c>
      <c r="D84">
        <v>2</v>
      </c>
      <c r="E84" t="s">
        <v>264</v>
      </c>
    </row>
    <row r="85" spans="1:6" x14ac:dyDescent="0.3">
      <c r="A85">
        <v>84</v>
      </c>
      <c r="C85" t="s">
        <v>262</v>
      </c>
      <c r="D85">
        <v>3</v>
      </c>
      <c r="E85" t="s">
        <v>265</v>
      </c>
    </row>
    <row r="86" spans="1:6" x14ac:dyDescent="0.3">
      <c r="A86">
        <v>85</v>
      </c>
      <c r="C86" t="s">
        <v>266</v>
      </c>
      <c r="D86">
        <v>1</v>
      </c>
      <c r="E86" t="s">
        <v>267</v>
      </c>
      <c r="F86" t="s">
        <v>268</v>
      </c>
    </row>
    <row r="87" spans="1:6" x14ac:dyDescent="0.3">
      <c r="A87">
        <v>86</v>
      </c>
      <c r="C87" t="s">
        <v>266</v>
      </c>
      <c r="D87">
        <v>2</v>
      </c>
      <c r="E87" t="s">
        <v>269</v>
      </c>
    </row>
    <row r="88" spans="1:6" x14ac:dyDescent="0.3">
      <c r="A88">
        <v>87</v>
      </c>
      <c r="C88" t="s">
        <v>266</v>
      </c>
      <c r="D88">
        <v>3</v>
      </c>
      <c r="E88" t="s">
        <v>270</v>
      </c>
    </row>
    <row r="89" spans="1:6" x14ac:dyDescent="0.3">
      <c r="A89">
        <v>88</v>
      </c>
      <c r="C89" t="s">
        <v>271</v>
      </c>
      <c r="D89">
        <v>1</v>
      </c>
      <c r="E89" t="s">
        <v>272</v>
      </c>
      <c r="F89" t="s">
        <v>273</v>
      </c>
    </row>
    <row r="90" spans="1:6" x14ac:dyDescent="0.3">
      <c r="A90">
        <v>89</v>
      </c>
      <c r="C90" t="s">
        <v>271</v>
      </c>
      <c r="D90">
        <v>2</v>
      </c>
      <c r="E90" t="s">
        <v>274</v>
      </c>
    </row>
    <row r="91" spans="1:6" x14ac:dyDescent="0.3">
      <c r="A91">
        <v>90</v>
      </c>
      <c r="C91" t="s">
        <v>271</v>
      </c>
      <c r="D91">
        <v>3</v>
      </c>
      <c r="E91" t="s">
        <v>275</v>
      </c>
    </row>
    <row r="92" spans="1:6" x14ac:dyDescent="0.3">
      <c r="A92">
        <v>91</v>
      </c>
      <c r="C92" t="s">
        <v>276</v>
      </c>
      <c r="D92">
        <v>1</v>
      </c>
      <c r="E92" t="s">
        <v>277</v>
      </c>
      <c r="F92" t="s">
        <v>278</v>
      </c>
    </row>
    <row r="93" spans="1:6" x14ac:dyDescent="0.3">
      <c r="A93">
        <v>92</v>
      </c>
      <c r="C93" t="s">
        <v>276</v>
      </c>
      <c r="D93">
        <v>2</v>
      </c>
      <c r="E93" t="s">
        <v>279</v>
      </c>
    </row>
    <row r="94" spans="1:6" x14ac:dyDescent="0.3">
      <c r="A94">
        <v>93</v>
      </c>
      <c r="C94" t="s">
        <v>276</v>
      </c>
      <c r="D94">
        <v>3</v>
      </c>
      <c r="E94" t="s">
        <v>280</v>
      </c>
    </row>
    <row r="95" spans="1:6" x14ac:dyDescent="0.3">
      <c r="A95">
        <v>94</v>
      </c>
      <c r="C95" t="s">
        <v>281</v>
      </c>
      <c r="D95">
        <v>1</v>
      </c>
      <c r="E95" t="s">
        <v>282</v>
      </c>
      <c r="F95" t="s">
        <v>278</v>
      </c>
    </row>
    <row r="96" spans="1:6" x14ac:dyDescent="0.3">
      <c r="A96">
        <v>95</v>
      </c>
      <c r="C96" t="s">
        <v>281</v>
      </c>
      <c r="D96">
        <v>2</v>
      </c>
      <c r="E96" t="s">
        <v>283</v>
      </c>
    </row>
    <row r="97" spans="1:6" x14ac:dyDescent="0.3">
      <c r="A97">
        <v>96</v>
      </c>
      <c r="C97" t="s">
        <v>281</v>
      </c>
      <c r="D97">
        <v>3</v>
      </c>
      <c r="E97" t="s">
        <v>284</v>
      </c>
    </row>
    <row r="98" spans="1:6" x14ac:dyDescent="0.3">
      <c r="A98">
        <v>97</v>
      </c>
      <c r="C98" t="s">
        <v>285</v>
      </c>
      <c r="D98">
        <v>1</v>
      </c>
      <c r="E98" t="s">
        <v>286</v>
      </c>
      <c r="F98" t="s">
        <v>137</v>
      </c>
    </row>
    <row r="99" spans="1:6" x14ac:dyDescent="0.3">
      <c r="A99">
        <v>98</v>
      </c>
      <c r="C99" t="s">
        <v>285</v>
      </c>
      <c r="D99">
        <v>2</v>
      </c>
      <c r="E99" t="s">
        <v>287</v>
      </c>
      <c r="F99" t="s">
        <v>288</v>
      </c>
    </row>
    <row r="100" spans="1:6" x14ac:dyDescent="0.3">
      <c r="A100">
        <v>99</v>
      </c>
      <c r="C100" t="s">
        <v>285</v>
      </c>
      <c r="D100">
        <v>3</v>
      </c>
      <c r="E100" t="s">
        <v>289</v>
      </c>
      <c r="F100" t="s">
        <v>290</v>
      </c>
    </row>
    <row r="101" spans="1:6" x14ac:dyDescent="0.3">
      <c r="A101">
        <v>100</v>
      </c>
      <c r="C101" t="s">
        <v>291</v>
      </c>
      <c r="D101">
        <v>1</v>
      </c>
      <c r="E101" t="s">
        <v>292</v>
      </c>
      <c r="F101" t="s">
        <v>293</v>
      </c>
    </row>
    <row r="102" spans="1:6" x14ac:dyDescent="0.3">
      <c r="A102">
        <v>101</v>
      </c>
      <c r="C102" t="s">
        <v>291</v>
      </c>
      <c r="D102">
        <v>2</v>
      </c>
      <c r="E102" t="s">
        <v>294</v>
      </c>
      <c r="F102" t="s">
        <v>142</v>
      </c>
    </row>
    <row r="103" spans="1:6" x14ac:dyDescent="0.3">
      <c r="A103">
        <v>102</v>
      </c>
      <c r="C103" t="s">
        <v>291</v>
      </c>
      <c r="D103">
        <v>3</v>
      </c>
      <c r="E103" t="s">
        <v>295</v>
      </c>
    </row>
    <row r="104" spans="1:6" x14ac:dyDescent="0.3">
      <c r="A104">
        <v>103</v>
      </c>
      <c r="C104" t="s">
        <v>296</v>
      </c>
      <c r="D104">
        <v>1</v>
      </c>
      <c r="E104" t="s">
        <v>297</v>
      </c>
    </row>
    <row r="105" spans="1:6" x14ac:dyDescent="0.3">
      <c r="A105">
        <v>104</v>
      </c>
      <c r="C105" t="s">
        <v>296</v>
      </c>
      <c r="D105">
        <v>2</v>
      </c>
      <c r="E105" t="s">
        <v>298</v>
      </c>
    </row>
    <row r="106" spans="1:6" x14ac:dyDescent="0.3">
      <c r="A106">
        <v>105</v>
      </c>
      <c r="C106" t="s">
        <v>296</v>
      </c>
      <c r="D106">
        <v>3</v>
      </c>
      <c r="E106" t="s">
        <v>299</v>
      </c>
    </row>
    <row r="107" spans="1:6" x14ac:dyDescent="0.3">
      <c r="A107">
        <v>106</v>
      </c>
      <c r="C107" t="s">
        <v>300</v>
      </c>
      <c r="D107">
        <v>1</v>
      </c>
      <c r="E107" t="s">
        <v>301</v>
      </c>
      <c r="F107" t="s">
        <v>302</v>
      </c>
    </row>
    <row r="108" spans="1:6" x14ac:dyDescent="0.3">
      <c r="A108">
        <v>107</v>
      </c>
      <c r="C108" t="s">
        <v>300</v>
      </c>
      <c r="D108">
        <v>2</v>
      </c>
      <c r="E108" t="s">
        <v>303</v>
      </c>
    </row>
    <row r="109" spans="1:6" x14ac:dyDescent="0.3">
      <c r="A109">
        <v>108</v>
      </c>
      <c r="C109" t="s">
        <v>300</v>
      </c>
      <c r="D109">
        <v>3</v>
      </c>
      <c r="E109" t="s">
        <v>304</v>
      </c>
    </row>
    <row r="110" spans="1:6" x14ac:dyDescent="0.3">
      <c r="A110">
        <v>109</v>
      </c>
      <c r="C110" t="s">
        <v>305</v>
      </c>
      <c r="D110">
        <v>1</v>
      </c>
      <c r="E110" t="s">
        <v>306</v>
      </c>
      <c r="F110" t="s">
        <v>307</v>
      </c>
    </row>
    <row r="111" spans="1:6" x14ac:dyDescent="0.3">
      <c r="A111">
        <v>110</v>
      </c>
      <c r="C111" t="s">
        <v>305</v>
      </c>
      <c r="D111">
        <v>2</v>
      </c>
      <c r="E111" t="s">
        <v>308</v>
      </c>
    </row>
    <row r="112" spans="1:6" x14ac:dyDescent="0.3">
      <c r="A112">
        <v>111</v>
      </c>
      <c r="C112" t="s">
        <v>305</v>
      </c>
      <c r="D112">
        <v>3</v>
      </c>
      <c r="E112" t="s">
        <v>309</v>
      </c>
    </row>
    <row r="113" spans="1:6" x14ac:dyDescent="0.3">
      <c r="A113">
        <v>112</v>
      </c>
      <c r="C113" t="s">
        <v>310</v>
      </c>
      <c r="D113">
        <v>1</v>
      </c>
      <c r="E113" t="s">
        <v>311</v>
      </c>
      <c r="F113" t="s">
        <v>312</v>
      </c>
    </row>
    <row r="114" spans="1:6" x14ac:dyDescent="0.3">
      <c r="A114">
        <v>113</v>
      </c>
      <c r="C114" t="s">
        <v>310</v>
      </c>
      <c r="D114">
        <v>2</v>
      </c>
      <c r="E114" t="s">
        <v>313</v>
      </c>
    </row>
    <row r="115" spans="1:6" x14ac:dyDescent="0.3">
      <c r="A115">
        <v>114</v>
      </c>
      <c r="C115" t="s">
        <v>310</v>
      </c>
      <c r="D115">
        <v>3</v>
      </c>
      <c r="E115" t="s">
        <v>314</v>
      </c>
    </row>
    <row r="116" spans="1:6" x14ac:dyDescent="0.3">
      <c r="A116">
        <v>115</v>
      </c>
      <c r="C116" t="s">
        <v>315</v>
      </c>
      <c r="D116">
        <v>1</v>
      </c>
      <c r="E116" t="s">
        <v>316</v>
      </c>
      <c r="F116" t="s">
        <v>317</v>
      </c>
    </row>
    <row r="117" spans="1:6" x14ac:dyDescent="0.3">
      <c r="A117">
        <v>116</v>
      </c>
      <c r="C117" t="s">
        <v>315</v>
      </c>
      <c r="D117">
        <v>2</v>
      </c>
      <c r="E117" t="s">
        <v>318</v>
      </c>
      <c r="F117" t="s">
        <v>319</v>
      </c>
    </row>
    <row r="118" spans="1:6" x14ac:dyDescent="0.3">
      <c r="A118">
        <v>117</v>
      </c>
      <c r="C118" t="s">
        <v>315</v>
      </c>
      <c r="D118">
        <v>3</v>
      </c>
      <c r="E118" t="s">
        <v>320</v>
      </c>
    </row>
    <row r="119" spans="1:6" x14ac:dyDescent="0.3">
      <c r="A119">
        <v>118</v>
      </c>
      <c r="C119" t="s">
        <v>321</v>
      </c>
      <c r="D119">
        <v>1</v>
      </c>
      <c r="E119" t="s">
        <v>322</v>
      </c>
      <c r="F119" t="s">
        <v>130</v>
      </c>
    </row>
    <row r="120" spans="1:6" x14ac:dyDescent="0.3">
      <c r="A120">
        <v>119</v>
      </c>
      <c r="C120" t="s">
        <v>321</v>
      </c>
      <c r="D120">
        <v>2</v>
      </c>
      <c r="E120" t="s">
        <v>323</v>
      </c>
      <c r="F120" t="s">
        <v>133</v>
      </c>
    </row>
    <row r="121" spans="1:6" x14ac:dyDescent="0.3">
      <c r="A121">
        <v>120</v>
      </c>
      <c r="C121" t="s">
        <v>321</v>
      </c>
      <c r="D121">
        <v>3</v>
      </c>
      <c r="E121" t="s">
        <v>324</v>
      </c>
    </row>
    <row r="122" spans="1:6" x14ac:dyDescent="0.3">
      <c r="A122">
        <v>121</v>
      </c>
      <c r="C122" t="s">
        <v>325</v>
      </c>
      <c r="D122">
        <v>1</v>
      </c>
      <c r="E122" t="s">
        <v>326</v>
      </c>
    </row>
    <row r="123" spans="1:6" x14ac:dyDescent="0.3">
      <c r="A123">
        <v>122</v>
      </c>
      <c r="C123" t="s">
        <v>325</v>
      </c>
      <c r="D123">
        <v>2</v>
      </c>
      <c r="E123" t="s">
        <v>327</v>
      </c>
    </row>
    <row r="124" spans="1:6" x14ac:dyDescent="0.3">
      <c r="A124">
        <v>123</v>
      </c>
      <c r="C124" t="s">
        <v>325</v>
      </c>
      <c r="D124">
        <v>3</v>
      </c>
      <c r="E124" t="s">
        <v>328</v>
      </c>
    </row>
    <row r="125" spans="1:6" x14ac:dyDescent="0.3">
      <c r="A125">
        <v>124</v>
      </c>
      <c r="C125" t="s">
        <v>329</v>
      </c>
      <c r="D125">
        <v>1</v>
      </c>
      <c r="E125" t="s">
        <v>330</v>
      </c>
    </row>
    <row r="126" spans="1:6" x14ac:dyDescent="0.3">
      <c r="A126">
        <v>125</v>
      </c>
      <c r="C126" t="s">
        <v>329</v>
      </c>
      <c r="D126">
        <v>2</v>
      </c>
      <c r="E126" t="s">
        <v>331</v>
      </c>
    </row>
    <row r="127" spans="1:6" x14ac:dyDescent="0.3">
      <c r="A127">
        <v>126</v>
      </c>
      <c r="C127" t="s">
        <v>329</v>
      </c>
      <c r="D127">
        <v>3</v>
      </c>
      <c r="E127" t="s">
        <v>332</v>
      </c>
    </row>
    <row r="128" spans="1:6" x14ac:dyDescent="0.3">
      <c r="A128">
        <v>127</v>
      </c>
      <c r="C128" t="s">
        <v>333</v>
      </c>
      <c r="D128">
        <v>1</v>
      </c>
      <c r="E128" t="s">
        <v>334</v>
      </c>
      <c r="F128" t="s">
        <v>128</v>
      </c>
    </row>
    <row r="129" spans="1:6" x14ac:dyDescent="0.3">
      <c r="A129">
        <v>128</v>
      </c>
      <c r="C129" t="s">
        <v>333</v>
      </c>
      <c r="D129">
        <v>2</v>
      </c>
      <c r="E129" t="s">
        <v>335</v>
      </c>
      <c r="F129" t="s">
        <v>125</v>
      </c>
    </row>
    <row r="130" spans="1:6" x14ac:dyDescent="0.3">
      <c r="A130">
        <v>129</v>
      </c>
      <c r="C130" t="s">
        <v>333</v>
      </c>
      <c r="D130">
        <v>3</v>
      </c>
      <c r="E130" t="s">
        <v>336</v>
      </c>
    </row>
    <row r="131" spans="1:6" x14ac:dyDescent="0.3">
      <c r="A131">
        <v>130</v>
      </c>
      <c r="C131" t="s">
        <v>337</v>
      </c>
      <c r="D131">
        <v>1</v>
      </c>
      <c r="E131" t="s">
        <v>338</v>
      </c>
      <c r="F131" t="s">
        <v>339</v>
      </c>
    </row>
    <row r="132" spans="1:6" x14ac:dyDescent="0.3">
      <c r="A132">
        <v>131</v>
      </c>
      <c r="C132" t="s">
        <v>337</v>
      </c>
      <c r="D132">
        <v>2</v>
      </c>
      <c r="E132" t="s">
        <v>340</v>
      </c>
      <c r="F132" t="s">
        <v>341</v>
      </c>
    </row>
    <row r="133" spans="1:6" x14ac:dyDescent="0.3">
      <c r="A133">
        <v>132</v>
      </c>
      <c r="C133" t="s">
        <v>337</v>
      </c>
      <c r="D133">
        <v>3</v>
      </c>
      <c r="E133" t="s">
        <v>342</v>
      </c>
    </row>
    <row r="134" spans="1:6" x14ac:dyDescent="0.3">
      <c r="A134">
        <v>133</v>
      </c>
      <c r="C134" t="s">
        <v>343</v>
      </c>
      <c r="D134">
        <v>1</v>
      </c>
      <c r="E134" t="s">
        <v>344</v>
      </c>
      <c r="F134" t="s">
        <v>123</v>
      </c>
    </row>
    <row r="135" spans="1:6" x14ac:dyDescent="0.3">
      <c r="A135">
        <v>134</v>
      </c>
      <c r="C135" t="s">
        <v>343</v>
      </c>
      <c r="D135">
        <v>2</v>
      </c>
      <c r="E135" t="s">
        <v>345</v>
      </c>
    </row>
    <row r="136" spans="1:6" x14ac:dyDescent="0.3">
      <c r="A136">
        <v>135</v>
      </c>
      <c r="C136" t="s">
        <v>343</v>
      </c>
      <c r="D136">
        <v>3</v>
      </c>
      <c r="E136" t="s">
        <v>346</v>
      </c>
    </row>
    <row r="137" spans="1:6" x14ac:dyDescent="0.3">
      <c r="A137">
        <v>136</v>
      </c>
      <c r="C137" t="s">
        <v>347</v>
      </c>
      <c r="D137">
        <v>1</v>
      </c>
      <c r="E137" t="s">
        <v>348</v>
      </c>
      <c r="F137" t="s">
        <v>349</v>
      </c>
    </row>
    <row r="138" spans="1:6" x14ac:dyDescent="0.3">
      <c r="A138">
        <v>137</v>
      </c>
      <c r="C138" t="s">
        <v>347</v>
      </c>
      <c r="D138">
        <v>2</v>
      </c>
      <c r="E138" t="s">
        <v>350</v>
      </c>
      <c r="F138" t="s">
        <v>351</v>
      </c>
    </row>
    <row r="139" spans="1:6" x14ac:dyDescent="0.3">
      <c r="A139">
        <v>138</v>
      </c>
      <c r="C139" t="s">
        <v>347</v>
      </c>
      <c r="D139">
        <v>3</v>
      </c>
      <c r="E139" t="s">
        <v>352</v>
      </c>
    </row>
    <row r="140" spans="1:6" x14ac:dyDescent="0.3">
      <c r="A140">
        <v>139</v>
      </c>
      <c r="C140" t="s">
        <v>353</v>
      </c>
      <c r="D140">
        <v>1</v>
      </c>
      <c r="E140" t="s">
        <v>354</v>
      </c>
      <c r="F140" t="s">
        <v>355</v>
      </c>
    </row>
    <row r="141" spans="1:6" x14ac:dyDescent="0.3">
      <c r="A141">
        <v>140</v>
      </c>
      <c r="C141" t="s">
        <v>353</v>
      </c>
      <c r="D141">
        <v>2</v>
      </c>
      <c r="E141" t="s">
        <v>356</v>
      </c>
      <c r="F141" t="s">
        <v>357</v>
      </c>
    </row>
    <row r="142" spans="1:6" x14ac:dyDescent="0.3">
      <c r="A142">
        <v>141</v>
      </c>
      <c r="C142" t="s">
        <v>353</v>
      </c>
      <c r="D142">
        <v>3</v>
      </c>
      <c r="E142" t="s">
        <v>358</v>
      </c>
    </row>
    <row r="143" spans="1:6" x14ac:dyDescent="0.3">
      <c r="A143">
        <v>142</v>
      </c>
      <c r="C143" t="s">
        <v>359</v>
      </c>
      <c r="D143">
        <v>1</v>
      </c>
      <c r="E143" t="s">
        <v>360</v>
      </c>
    </row>
    <row r="144" spans="1:6" x14ac:dyDescent="0.3">
      <c r="A144">
        <v>143</v>
      </c>
      <c r="C144" t="s">
        <v>359</v>
      </c>
      <c r="D144">
        <v>2</v>
      </c>
      <c r="E144" t="s">
        <v>361</v>
      </c>
    </row>
    <row r="145" spans="1:5" x14ac:dyDescent="0.3">
      <c r="A145">
        <v>144</v>
      </c>
      <c r="C145" t="s">
        <v>359</v>
      </c>
      <c r="D145">
        <v>3</v>
      </c>
      <c r="E145" t="s">
        <v>362</v>
      </c>
    </row>
    <row r="146" spans="1:5" x14ac:dyDescent="0.3">
      <c r="A146">
        <v>145</v>
      </c>
      <c r="C146" t="s">
        <v>363</v>
      </c>
      <c r="D146">
        <v>1</v>
      </c>
      <c r="E146" t="s">
        <v>364</v>
      </c>
    </row>
    <row r="147" spans="1:5" x14ac:dyDescent="0.3">
      <c r="A147">
        <v>146</v>
      </c>
      <c r="C147" t="s">
        <v>363</v>
      </c>
      <c r="D147">
        <v>2</v>
      </c>
      <c r="E147" t="s">
        <v>365</v>
      </c>
    </row>
    <row r="148" spans="1:5" x14ac:dyDescent="0.3">
      <c r="A148">
        <v>147</v>
      </c>
      <c r="C148" t="s">
        <v>363</v>
      </c>
      <c r="D148">
        <v>3</v>
      </c>
      <c r="E148" t="s">
        <v>366</v>
      </c>
    </row>
  </sheetData>
  <phoneticPr fontId="8"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9D36-3226-41DB-B5FF-2C3544436611}">
  <dimension ref="A1:AL50"/>
  <sheetViews>
    <sheetView showGridLines="0" showRowColHeaders="0" zoomScale="70" zoomScaleNormal="70" workbookViewId="0">
      <pane xSplit="18" ySplit="6" topLeftCell="S7" activePane="bottomRight" state="frozen"/>
      <selection activeCell="B1" sqref="B1"/>
      <selection pane="topRight" activeCell="S1" sqref="S1"/>
      <selection pane="bottomLeft" activeCell="B7" sqref="B7"/>
      <selection pane="bottomRight" activeCell="Z12" sqref="Z12"/>
    </sheetView>
  </sheetViews>
  <sheetFormatPr defaultColWidth="3.83203125" defaultRowHeight="13.5" customHeight="1" x14ac:dyDescent="0.3"/>
  <cols>
    <col min="1" max="1" width="6.08203125" style="2" hidden="1" customWidth="1"/>
    <col min="2" max="2" width="3.83203125" style="2" customWidth="1"/>
    <col min="3" max="4" width="8.75" style="2" hidden="1" customWidth="1"/>
    <col min="5" max="7" width="3.83203125" style="122"/>
    <col min="8" max="15" width="3.83203125" style="2"/>
    <col min="16" max="16" width="8.25" style="2" customWidth="1"/>
    <col min="17" max="17" width="8.25" style="2" hidden="1" customWidth="1"/>
    <col min="18" max="18" width="6.58203125" style="149" customWidth="1"/>
    <col min="19" max="38" width="6.08203125" style="2" customWidth="1"/>
    <col min="39" max="16384" width="3.83203125" style="2"/>
  </cols>
  <sheetData>
    <row r="1" spans="1:38" ht="20" customHeight="1" x14ac:dyDescent="0.3">
      <c r="B1" s="311" t="s">
        <v>4205</v>
      </c>
      <c r="C1" s="311"/>
      <c r="D1" s="311"/>
      <c r="E1" s="311"/>
      <c r="F1" s="311"/>
      <c r="G1" s="311"/>
      <c r="H1" s="311"/>
      <c r="I1" s="311"/>
      <c r="J1" s="311"/>
      <c r="K1" s="311"/>
      <c r="L1" s="311"/>
      <c r="M1" s="311"/>
      <c r="N1" s="311"/>
      <c r="O1" s="311"/>
      <c r="P1" s="311"/>
      <c r="Q1" s="311"/>
      <c r="R1" s="311"/>
      <c r="S1" s="311"/>
      <c r="T1" s="311"/>
      <c r="U1" s="311"/>
      <c r="V1" s="311"/>
      <c r="W1" s="311"/>
      <c r="X1" s="3"/>
      <c r="Y1" s="3"/>
      <c r="Z1" s="3"/>
      <c r="AA1" s="3"/>
      <c r="AB1" s="3"/>
      <c r="AC1" s="3"/>
      <c r="AD1" s="3"/>
      <c r="AE1" s="3"/>
      <c r="AF1" s="3"/>
      <c r="AG1" s="3"/>
      <c r="AH1" s="3"/>
      <c r="AI1" s="3"/>
      <c r="AJ1" s="3"/>
      <c r="AK1" s="3"/>
      <c r="AL1" s="3"/>
    </row>
    <row r="2" spans="1:38" ht="15" customHeight="1" x14ac:dyDescent="0.3">
      <c r="B2" s="213" t="s">
        <v>4248</v>
      </c>
      <c r="C2" s="213"/>
      <c r="D2" s="213"/>
      <c r="E2" s="213"/>
      <c r="F2" s="213"/>
      <c r="G2" s="213"/>
      <c r="H2" s="310"/>
      <c r="I2" s="310"/>
      <c r="J2" s="310"/>
      <c r="K2" s="310"/>
      <c r="L2" s="310"/>
      <c r="M2" s="310"/>
      <c r="N2" s="310"/>
      <c r="O2" s="208"/>
      <c r="P2" s="208"/>
      <c r="Q2" s="208"/>
      <c r="R2" s="312" t="s">
        <v>4266</v>
      </c>
      <c r="S2" s="312"/>
      <c r="T2" s="312"/>
      <c r="U2" s="312"/>
      <c r="V2" s="312"/>
      <c r="W2" s="312"/>
      <c r="X2" s="3"/>
      <c r="Y2" s="3"/>
      <c r="Z2" s="3"/>
      <c r="AA2" s="3"/>
      <c r="AB2" s="3"/>
      <c r="AC2" s="3"/>
      <c r="AD2" s="3"/>
      <c r="AE2" s="3"/>
      <c r="AF2" s="3"/>
      <c r="AG2" s="3"/>
      <c r="AH2" s="3"/>
      <c r="AI2" s="3"/>
      <c r="AJ2" s="3"/>
      <c r="AK2" s="3"/>
      <c r="AL2" s="3"/>
    </row>
    <row r="3" spans="1:38" ht="15" customHeight="1" thickBot="1" x14ac:dyDescent="0.35">
      <c r="B3" s="213" t="s">
        <v>4249</v>
      </c>
      <c r="C3" s="213"/>
      <c r="D3" s="213"/>
      <c r="E3" s="213"/>
      <c r="F3" s="213"/>
      <c r="G3" s="213"/>
      <c r="H3" s="310"/>
      <c r="I3" s="310"/>
      <c r="J3" s="310"/>
      <c r="K3" s="310"/>
      <c r="L3" s="310"/>
      <c r="M3" s="310"/>
      <c r="N3" s="310"/>
      <c r="O3" s="209"/>
      <c r="P3" s="209"/>
      <c r="Q3" s="209"/>
      <c r="R3" s="313" t="s">
        <v>4267</v>
      </c>
      <c r="S3" s="313"/>
      <c r="T3" s="313"/>
      <c r="U3" s="313"/>
      <c r="V3" s="313"/>
      <c r="W3" s="313"/>
      <c r="X3" s="3"/>
      <c r="Y3" s="3"/>
      <c r="Z3" s="3"/>
      <c r="AA3" s="3"/>
      <c r="AB3" s="3"/>
      <c r="AC3" s="3"/>
      <c r="AD3" s="3"/>
      <c r="AE3" s="3"/>
      <c r="AF3" s="3"/>
      <c r="AG3" s="3"/>
      <c r="AH3" s="3"/>
      <c r="AI3" s="3"/>
      <c r="AJ3" s="3"/>
      <c r="AK3" s="3"/>
      <c r="AL3" s="3"/>
    </row>
    <row r="4" spans="1:38" ht="15" customHeight="1" thickBot="1" x14ac:dyDescent="0.35">
      <c r="B4" s="283" t="s">
        <v>0</v>
      </c>
      <c r="C4" s="165"/>
      <c r="D4" s="165"/>
      <c r="E4" s="286" t="s">
        <v>1</v>
      </c>
      <c r="F4" s="287"/>
      <c r="G4" s="288"/>
      <c r="H4" s="295" t="s">
        <v>2</v>
      </c>
      <c r="I4" s="296"/>
      <c r="J4" s="296"/>
      <c r="K4" s="296"/>
      <c r="L4" s="296"/>
      <c r="M4" s="296"/>
      <c r="N4" s="297"/>
      <c r="O4" s="304" t="s">
        <v>4251</v>
      </c>
      <c r="P4" s="307" t="s">
        <v>64</v>
      </c>
      <c r="Q4" s="166"/>
      <c r="R4" s="275" t="s">
        <v>4250</v>
      </c>
      <c r="S4" s="280" t="s">
        <v>4265</v>
      </c>
      <c r="T4" s="281"/>
      <c r="U4" s="281"/>
      <c r="V4" s="281"/>
      <c r="W4" s="282"/>
      <c r="X4" s="280" t="s">
        <v>4265</v>
      </c>
      <c r="Y4" s="281"/>
      <c r="Z4" s="281"/>
      <c r="AA4" s="281"/>
      <c r="AB4" s="282"/>
      <c r="AC4" s="280" t="s">
        <v>4265</v>
      </c>
      <c r="AD4" s="281"/>
      <c r="AE4" s="281"/>
      <c r="AF4" s="281"/>
      <c r="AG4" s="282"/>
      <c r="AH4" s="280" t="s">
        <v>4265</v>
      </c>
      <c r="AI4" s="281"/>
      <c r="AJ4" s="281"/>
      <c r="AK4" s="281"/>
      <c r="AL4" s="282"/>
    </row>
    <row r="5" spans="1:38" ht="15" customHeight="1" x14ac:dyDescent="0.3">
      <c r="B5" s="284"/>
      <c r="C5" s="167"/>
      <c r="D5" s="167"/>
      <c r="E5" s="289"/>
      <c r="F5" s="290"/>
      <c r="G5" s="291"/>
      <c r="H5" s="298"/>
      <c r="I5" s="299"/>
      <c r="J5" s="299"/>
      <c r="K5" s="299"/>
      <c r="L5" s="299"/>
      <c r="M5" s="299"/>
      <c r="N5" s="300"/>
      <c r="O5" s="305"/>
      <c r="P5" s="308"/>
      <c r="Q5" s="168"/>
      <c r="R5" s="276"/>
      <c r="S5" s="278" t="s">
        <v>4228</v>
      </c>
      <c r="T5" s="278" t="s">
        <v>4229</v>
      </c>
      <c r="U5" s="278" t="s">
        <v>4230</v>
      </c>
      <c r="V5" s="278" t="s">
        <v>4231</v>
      </c>
      <c r="W5" s="278" t="s">
        <v>4232</v>
      </c>
      <c r="X5" s="278" t="s">
        <v>4233</v>
      </c>
      <c r="Y5" s="278" t="s">
        <v>4234</v>
      </c>
      <c r="Z5" s="278" t="s">
        <v>4235</v>
      </c>
      <c r="AA5" s="278" t="s">
        <v>4236</v>
      </c>
      <c r="AB5" s="278" t="s">
        <v>4237</v>
      </c>
      <c r="AC5" s="278" t="s">
        <v>4238</v>
      </c>
      <c r="AD5" s="278" t="s">
        <v>4239</v>
      </c>
      <c r="AE5" s="278" t="s">
        <v>4240</v>
      </c>
      <c r="AF5" s="278" t="s">
        <v>4241</v>
      </c>
      <c r="AG5" s="278" t="s">
        <v>4242</v>
      </c>
      <c r="AH5" s="278" t="s">
        <v>4243</v>
      </c>
      <c r="AI5" s="278" t="s">
        <v>4244</v>
      </c>
      <c r="AJ5" s="278" t="s">
        <v>4245</v>
      </c>
      <c r="AK5" s="278" t="s">
        <v>4246</v>
      </c>
      <c r="AL5" s="278" t="s">
        <v>4247</v>
      </c>
    </row>
    <row r="6" spans="1:38" ht="15" customHeight="1" thickBot="1" x14ac:dyDescent="0.35">
      <c r="B6" s="285"/>
      <c r="C6" s="176"/>
      <c r="D6" s="176"/>
      <c r="E6" s="292"/>
      <c r="F6" s="293"/>
      <c r="G6" s="294"/>
      <c r="H6" s="301"/>
      <c r="I6" s="302"/>
      <c r="J6" s="302"/>
      <c r="K6" s="302"/>
      <c r="L6" s="302"/>
      <c r="M6" s="302"/>
      <c r="N6" s="303"/>
      <c r="O6" s="306"/>
      <c r="P6" s="309"/>
      <c r="Q6" s="177"/>
      <c r="R6" s="277"/>
      <c r="S6" s="279"/>
      <c r="T6" s="279"/>
      <c r="U6" s="279"/>
      <c r="V6" s="279"/>
      <c r="W6" s="279"/>
      <c r="X6" s="279"/>
      <c r="Y6" s="279"/>
      <c r="Z6" s="279"/>
      <c r="AA6" s="279"/>
      <c r="AB6" s="279"/>
      <c r="AC6" s="279"/>
      <c r="AD6" s="279"/>
      <c r="AE6" s="279"/>
      <c r="AF6" s="279"/>
      <c r="AG6" s="279"/>
      <c r="AH6" s="279"/>
      <c r="AI6" s="279"/>
      <c r="AJ6" s="279"/>
      <c r="AK6" s="279"/>
      <c r="AL6" s="279"/>
    </row>
    <row r="7" spans="1:38" ht="15" customHeight="1" thickBot="1" x14ac:dyDescent="0.35">
      <c r="A7" s="2" t="str">
        <f>สูตร!$B$2&amp;B7</f>
        <v>ม./1</v>
      </c>
      <c r="B7" s="169">
        <v>1</v>
      </c>
      <c r="C7" s="116" t="e">
        <f>VLOOKUP(A7,[1]สูตร!$C:$F,3,FALSE)</f>
        <v>#N/A</v>
      </c>
      <c r="D7" s="116">
        <f>IFERROR(C7,0)</f>
        <v>0</v>
      </c>
      <c r="E7" s="269" t="str">
        <f>IF(D7=0,"",IF(D7&lt;&gt;0,D7))</f>
        <v/>
      </c>
      <c r="F7" s="270"/>
      <c r="G7" s="271"/>
      <c r="H7" s="272" t="str">
        <f>IF(E7="","",IF(E7&gt;0,VLOOKUP(E7,[1]สูตร!$E:$F,2,FALSE)))</f>
        <v/>
      </c>
      <c r="I7" s="273"/>
      <c r="J7" s="273"/>
      <c r="K7" s="273"/>
      <c r="L7" s="273"/>
      <c r="M7" s="273"/>
      <c r="N7" s="274"/>
      <c r="O7" s="142"/>
      <c r="P7" s="170" t="str">
        <f>IF(Q7&gt;0,Q7,IF(Q7=0,""))</f>
        <v/>
      </c>
      <c r="Q7" s="137">
        <f>COUNTA(S7:AL7)</f>
        <v>0</v>
      </c>
      <c r="R7" s="171" t="str">
        <f>IF(P7="","",(P7*100/(ปก!$P$10*20)))</f>
        <v/>
      </c>
      <c r="S7" s="172"/>
      <c r="T7" s="173"/>
      <c r="U7" s="173"/>
      <c r="V7" s="173"/>
      <c r="W7" s="174"/>
      <c r="X7" s="175"/>
      <c r="Y7" s="173"/>
      <c r="Z7" s="173"/>
      <c r="AA7" s="173"/>
      <c r="AB7" s="174"/>
      <c r="AC7" s="175"/>
      <c r="AD7" s="173"/>
      <c r="AE7" s="173"/>
      <c r="AF7" s="173"/>
      <c r="AG7" s="174"/>
      <c r="AH7" s="175"/>
      <c r="AI7" s="173"/>
      <c r="AJ7" s="173"/>
      <c r="AK7" s="173"/>
      <c r="AL7" s="174"/>
    </row>
    <row r="8" spans="1:38" ht="15" customHeight="1" thickBot="1" x14ac:dyDescent="0.35">
      <c r="A8" s="2" t="str">
        <f>สูตร!$B$2&amp;B8</f>
        <v>ม./2</v>
      </c>
      <c r="B8" s="51">
        <v>2</v>
      </c>
      <c r="C8" s="121" t="e">
        <f>VLOOKUP(A8,[1]สูตร!$C:$F,3,FALSE)</f>
        <v>#N/A</v>
      </c>
      <c r="D8" s="121">
        <f t="shared" ref="D8:D46" si="0">IFERROR(C8,0)</f>
        <v>0</v>
      </c>
      <c r="E8" s="250" t="str">
        <f t="shared" ref="E8:E46" si="1">IF(D8=0,"",IF(D8&lt;&gt;0,D8))</f>
        <v/>
      </c>
      <c r="F8" s="251"/>
      <c r="G8" s="252"/>
      <c r="H8" s="253" t="str">
        <f>IF(E8="","",IF(E8&gt;0,VLOOKUP(E8,[1]สูตร!$E:$F,2,FALSE)))</f>
        <v/>
      </c>
      <c r="I8" s="254"/>
      <c r="J8" s="254"/>
      <c r="K8" s="254"/>
      <c r="L8" s="254"/>
      <c r="M8" s="254"/>
      <c r="N8" s="255"/>
      <c r="O8" s="142"/>
      <c r="P8" s="139" t="str">
        <f t="shared" ref="P8:P46" si="2">IF(Q8&gt;0,Q8,IF(Q8=0,""))</f>
        <v/>
      </c>
      <c r="Q8" s="137">
        <f t="shared" ref="Q8:Q11" si="3">COUNTA(S8:AL8)</f>
        <v>0</v>
      </c>
      <c r="R8" s="146" t="str">
        <f>IF(P8="","",(P8*100/(ปก!$P$10*20)))</f>
        <v/>
      </c>
      <c r="S8" s="157"/>
      <c r="T8" s="158"/>
      <c r="U8" s="158"/>
      <c r="V8" s="158"/>
      <c r="W8" s="159"/>
      <c r="X8" s="160"/>
      <c r="Y8" s="158"/>
      <c r="Z8" s="158"/>
      <c r="AA8" s="158"/>
      <c r="AB8" s="159"/>
      <c r="AC8" s="160"/>
      <c r="AD8" s="158"/>
      <c r="AE8" s="158"/>
      <c r="AF8" s="158"/>
      <c r="AG8" s="159"/>
      <c r="AH8" s="160"/>
      <c r="AI8" s="158"/>
      <c r="AJ8" s="158"/>
      <c r="AK8" s="158"/>
      <c r="AL8" s="159"/>
    </row>
    <row r="9" spans="1:38" ht="15" customHeight="1" thickBot="1" x14ac:dyDescent="0.35">
      <c r="A9" s="2" t="str">
        <f>สูตร!$B$2&amp;B9</f>
        <v>ม./3</v>
      </c>
      <c r="B9" s="51">
        <v>3</v>
      </c>
      <c r="C9" s="121" t="e">
        <f>VLOOKUP(A9,[1]สูตร!$C:$F,3,FALSE)</f>
        <v>#N/A</v>
      </c>
      <c r="D9" s="121">
        <f t="shared" si="0"/>
        <v>0</v>
      </c>
      <c r="E9" s="250" t="str">
        <f t="shared" si="1"/>
        <v/>
      </c>
      <c r="F9" s="251"/>
      <c r="G9" s="252"/>
      <c r="H9" s="253" t="str">
        <f>IF(E9="","",IF(E9&gt;0,VLOOKUP(E9,[1]สูตร!$E:$F,2,FALSE)))</f>
        <v/>
      </c>
      <c r="I9" s="254"/>
      <c r="J9" s="254"/>
      <c r="K9" s="254"/>
      <c r="L9" s="254"/>
      <c r="M9" s="254"/>
      <c r="N9" s="255"/>
      <c r="O9" s="142"/>
      <c r="P9" s="139" t="str">
        <f t="shared" si="2"/>
        <v/>
      </c>
      <c r="Q9" s="137">
        <f t="shared" si="3"/>
        <v>0</v>
      </c>
      <c r="R9" s="146" t="str">
        <f>IF(P9="","",(P9*100/(ปก!$P$10*20)))</f>
        <v/>
      </c>
      <c r="S9" s="157"/>
      <c r="T9" s="158"/>
      <c r="U9" s="158"/>
      <c r="V9" s="158"/>
      <c r="W9" s="159"/>
      <c r="X9" s="160"/>
      <c r="Y9" s="158"/>
      <c r="Z9" s="158"/>
      <c r="AA9" s="158"/>
      <c r="AB9" s="159"/>
      <c r="AC9" s="160"/>
      <c r="AD9" s="158"/>
      <c r="AE9" s="158"/>
      <c r="AF9" s="158"/>
      <c r="AG9" s="159"/>
      <c r="AH9" s="160"/>
      <c r="AI9" s="158"/>
      <c r="AJ9" s="158"/>
      <c r="AK9" s="158"/>
      <c r="AL9" s="159"/>
    </row>
    <row r="10" spans="1:38" ht="15" customHeight="1" thickBot="1" x14ac:dyDescent="0.35">
      <c r="A10" s="2" t="str">
        <f>สูตร!$B$2&amp;B10</f>
        <v>ม./4</v>
      </c>
      <c r="B10" s="51">
        <v>4</v>
      </c>
      <c r="C10" s="121" t="e">
        <f>VLOOKUP(A10,[1]สูตร!$C:$F,3,FALSE)</f>
        <v>#N/A</v>
      </c>
      <c r="D10" s="121">
        <f t="shared" si="0"/>
        <v>0</v>
      </c>
      <c r="E10" s="250" t="str">
        <f t="shared" si="1"/>
        <v/>
      </c>
      <c r="F10" s="251"/>
      <c r="G10" s="252"/>
      <c r="H10" s="253" t="str">
        <f>IF(E10="","",IF(E10&gt;0,VLOOKUP(E10,[1]สูตร!$E:$F,2,FALSE)))</f>
        <v/>
      </c>
      <c r="I10" s="254"/>
      <c r="J10" s="254"/>
      <c r="K10" s="254"/>
      <c r="L10" s="254"/>
      <c r="M10" s="254"/>
      <c r="N10" s="255"/>
      <c r="O10" s="142"/>
      <c r="P10" s="139" t="str">
        <f t="shared" si="2"/>
        <v/>
      </c>
      <c r="Q10" s="137">
        <f t="shared" si="3"/>
        <v>0</v>
      </c>
      <c r="R10" s="146" t="str">
        <f>IF(P10="","",(P10*100/(ปก!$P$10*20)))</f>
        <v/>
      </c>
      <c r="S10" s="157"/>
      <c r="T10" s="158"/>
      <c r="U10" s="158"/>
      <c r="V10" s="158"/>
      <c r="W10" s="159"/>
      <c r="X10" s="160"/>
      <c r="Y10" s="158"/>
      <c r="Z10" s="158"/>
      <c r="AA10" s="158"/>
      <c r="AB10" s="159"/>
      <c r="AC10" s="160"/>
      <c r="AD10" s="158"/>
      <c r="AE10" s="158"/>
      <c r="AF10" s="158"/>
      <c r="AG10" s="159"/>
      <c r="AH10" s="160"/>
      <c r="AI10" s="158"/>
      <c r="AJ10" s="158"/>
      <c r="AK10" s="158"/>
      <c r="AL10" s="159"/>
    </row>
    <row r="11" spans="1:38" ht="15" customHeight="1" thickBot="1" x14ac:dyDescent="0.35">
      <c r="A11" s="2" t="str">
        <f>สูตร!$B$2&amp;B11</f>
        <v>ม./5</v>
      </c>
      <c r="B11" s="52">
        <v>5</v>
      </c>
      <c r="C11" s="121" t="e">
        <f>VLOOKUP(A11,[1]สูตร!$C:$F,3,FALSE)</f>
        <v>#N/A</v>
      </c>
      <c r="D11" s="121">
        <f t="shared" si="0"/>
        <v>0</v>
      </c>
      <c r="E11" s="256" t="str">
        <f t="shared" si="1"/>
        <v/>
      </c>
      <c r="F11" s="257"/>
      <c r="G11" s="258"/>
      <c r="H11" s="259" t="str">
        <f>IF(E11="","",IF(E11&gt;0,VLOOKUP(E11,[1]สูตร!$E:$F,2,FALSE)))</f>
        <v/>
      </c>
      <c r="I11" s="260"/>
      <c r="J11" s="260"/>
      <c r="K11" s="260"/>
      <c r="L11" s="260"/>
      <c r="M11" s="260"/>
      <c r="N11" s="261"/>
      <c r="O11" s="143"/>
      <c r="P11" s="140" t="str">
        <f t="shared" si="2"/>
        <v/>
      </c>
      <c r="Q11" s="137">
        <f t="shared" si="3"/>
        <v>0</v>
      </c>
      <c r="R11" s="147" t="str">
        <f>IF(P11="","",(P11*100/(ปก!$P$10*20)))</f>
        <v/>
      </c>
      <c r="S11" s="161"/>
      <c r="T11" s="162"/>
      <c r="U11" s="162"/>
      <c r="V11" s="162"/>
      <c r="W11" s="163"/>
      <c r="X11" s="164"/>
      <c r="Y11" s="162"/>
      <c r="Z11" s="162"/>
      <c r="AA11" s="162"/>
      <c r="AB11" s="163"/>
      <c r="AC11" s="164"/>
      <c r="AD11" s="162"/>
      <c r="AE11" s="162"/>
      <c r="AF11" s="162"/>
      <c r="AG11" s="163"/>
      <c r="AH11" s="164"/>
      <c r="AI11" s="162"/>
      <c r="AJ11" s="162"/>
      <c r="AK11" s="162"/>
      <c r="AL11" s="163"/>
    </row>
    <row r="12" spans="1:38" ht="15" customHeight="1" thickBot="1" x14ac:dyDescent="0.35">
      <c r="A12" s="2" t="str">
        <f>สูตร!$B$2&amp;B12</f>
        <v>ม./6</v>
      </c>
      <c r="B12" s="50">
        <v>6</v>
      </c>
      <c r="C12" s="121" t="e">
        <f>VLOOKUP(A12,[1]สูตร!$C:$F,3,FALSE)</f>
        <v>#N/A</v>
      </c>
      <c r="D12" s="121">
        <f t="shared" si="0"/>
        <v>0</v>
      </c>
      <c r="E12" s="244" t="str">
        <f t="shared" si="1"/>
        <v/>
      </c>
      <c r="F12" s="245"/>
      <c r="G12" s="246"/>
      <c r="H12" s="247" t="str">
        <f>IF(E12="","",IF(E12&gt;0,VLOOKUP(E12,[1]สูตร!$E:$F,2,FALSE)))</f>
        <v/>
      </c>
      <c r="I12" s="248"/>
      <c r="J12" s="248"/>
      <c r="K12" s="248"/>
      <c r="L12" s="248"/>
      <c r="M12" s="248"/>
      <c r="N12" s="249"/>
      <c r="O12" s="141"/>
      <c r="P12" s="138" t="str">
        <f>IF(Q12&gt;0,Q12,IF(Q12=0,""))</f>
        <v/>
      </c>
      <c r="Q12" s="137">
        <f>COUNTA(S12:AL12)</f>
        <v>0</v>
      </c>
      <c r="R12" s="145" t="str">
        <f>IF(P12="","",(P12*100/(ปก!$P$10*20)))</f>
        <v/>
      </c>
      <c r="S12" s="156"/>
      <c r="T12" s="154"/>
      <c r="U12" s="154"/>
      <c r="V12" s="154"/>
      <c r="W12" s="155"/>
      <c r="X12" s="156"/>
      <c r="Y12" s="154"/>
      <c r="Z12" s="154"/>
      <c r="AA12" s="154"/>
      <c r="AB12" s="155"/>
      <c r="AC12" s="156"/>
      <c r="AD12" s="154"/>
      <c r="AE12" s="154"/>
      <c r="AF12" s="154"/>
      <c r="AG12" s="155"/>
      <c r="AH12" s="156"/>
      <c r="AI12" s="154"/>
      <c r="AJ12" s="154"/>
      <c r="AK12" s="154"/>
      <c r="AL12" s="155"/>
    </row>
    <row r="13" spans="1:38" ht="15" customHeight="1" thickBot="1" x14ac:dyDescent="0.35">
      <c r="A13" s="2" t="str">
        <f>สูตร!$B$2&amp;B13</f>
        <v>ม./7</v>
      </c>
      <c r="B13" s="51">
        <v>7</v>
      </c>
      <c r="C13" s="121" t="e">
        <f>VLOOKUP(A13,[1]สูตร!$C:$F,3,FALSE)</f>
        <v>#N/A</v>
      </c>
      <c r="D13" s="121">
        <f t="shared" si="0"/>
        <v>0</v>
      </c>
      <c r="E13" s="250" t="str">
        <f t="shared" si="1"/>
        <v/>
      </c>
      <c r="F13" s="251"/>
      <c r="G13" s="252"/>
      <c r="H13" s="253" t="str">
        <f>IF(E13="","",IF(E13&gt;0,VLOOKUP(E13,[1]สูตร!$E:$F,2,FALSE)))</f>
        <v/>
      </c>
      <c r="I13" s="254"/>
      <c r="J13" s="254"/>
      <c r="K13" s="254"/>
      <c r="L13" s="254"/>
      <c r="M13" s="254"/>
      <c r="N13" s="255"/>
      <c r="O13" s="142"/>
      <c r="P13" s="139" t="str">
        <f t="shared" si="2"/>
        <v/>
      </c>
      <c r="Q13" s="137">
        <f t="shared" ref="Q13:Q16" si="4">COUNTA(S13:AL13)</f>
        <v>0</v>
      </c>
      <c r="R13" s="146" t="str">
        <f>IF(P13="","",(P13*100/(ปก!$P$10*20)))</f>
        <v/>
      </c>
      <c r="S13" s="160"/>
      <c r="T13" s="158"/>
      <c r="U13" s="158"/>
      <c r="V13" s="158"/>
      <c r="W13" s="159"/>
      <c r="X13" s="160"/>
      <c r="Y13" s="158"/>
      <c r="Z13" s="158"/>
      <c r="AA13" s="158"/>
      <c r="AB13" s="159"/>
      <c r="AC13" s="160"/>
      <c r="AD13" s="158"/>
      <c r="AE13" s="158"/>
      <c r="AF13" s="158"/>
      <c r="AG13" s="159"/>
      <c r="AH13" s="160"/>
      <c r="AI13" s="158"/>
      <c r="AJ13" s="158"/>
      <c r="AK13" s="158"/>
      <c r="AL13" s="159"/>
    </row>
    <row r="14" spans="1:38" ht="15" customHeight="1" thickBot="1" x14ac:dyDescent="0.35">
      <c r="A14" s="2" t="str">
        <f>สูตร!$B$2&amp;B14</f>
        <v>ม./8</v>
      </c>
      <c r="B14" s="51">
        <v>8</v>
      </c>
      <c r="C14" s="121" t="e">
        <f>VLOOKUP(A14,[1]สูตร!$C:$F,3,FALSE)</f>
        <v>#N/A</v>
      </c>
      <c r="D14" s="121">
        <f t="shared" si="0"/>
        <v>0</v>
      </c>
      <c r="E14" s="250" t="str">
        <f t="shared" si="1"/>
        <v/>
      </c>
      <c r="F14" s="251"/>
      <c r="G14" s="252"/>
      <c r="H14" s="253" t="str">
        <f>IF(E14="","",IF(E14&gt;0,VLOOKUP(E14,[1]สูตร!$E:$F,2,FALSE)))</f>
        <v/>
      </c>
      <c r="I14" s="254"/>
      <c r="J14" s="254"/>
      <c r="K14" s="254"/>
      <c r="L14" s="254"/>
      <c r="M14" s="254"/>
      <c r="N14" s="255"/>
      <c r="O14" s="142"/>
      <c r="P14" s="139" t="str">
        <f t="shared" si="2"/>
        <v/>
      </c>
      <c r="Q14" s="137">
        <f t="shared" si="4"/>
        <v>0</v>
      </c>
      <c r="R14" s="146" t="str">
        <f>IF(P14="","",(P14*100/(ปก!$P$10*20)))</f>
        <v/>
      </c>
      <c r="S14" s="160"/>
      <c r="T14" s="158"/>
      <c r="U14" s="158"/>
      <c r="V14" s="158"/>
      <c r="W14" s="159"/>
      <c r="X14" s="160"/>
      <c r="Y14" s="158"/>
      <c r="Z14" s="158"/>
      <c r="AA14" s="158"/>
      <c r="AB14" s="159"/>
      <c r="AC14" s="160"/>
      <c r="AD14" s="158"/>
      <c r="AE14" s="158"/>
      <c r="AF14" s="158"/>
      <c r="AG14" s="159"/>
      <c r="AH14" s="160"/>
      <c r="AI14" s="158"/>
      <c r="AJ14" s="158"/>
      <c r="AK14" s="158"/>
      <c r="AL14" s="159"/>
    </row>
    <row r="15" spans="1:38" ht="15" customHeight="1" thickBot="1" x14ac:dyDescent="0.35">
      <c r="A15" s="2" t="str">
        <f>สูตร!$B$2&amp;B15</f>
        <v>ม./9</v>
      </c>
      <c r="B15" s="51">
        <v>9</v>
      </c>
      <c r="C15" s="121" t="e">
        <f>VLOOKUP(A15,[1]สูตร!$C:$F,3,FALSE)</f>
        <v>#N/A</v>
      </c>
      <c r="D15" s="121">
        <f t="shared" si="0"/>
        <v>0</v>
      </c>
      <c r="E15" s="250" t="str">
        <f t="shared" si="1"/>
        <v/>
      </c>
      <c r="F15" s="251"/>
      <c r="G15" s="252"/>
      <c r="H15" s="253" t="str">
        <f>IF(E15="","",IF(E15&gt;0,VLOOKUP(E15,[1]สูตร!$E:$F,2,FALSE)))</f>
        <v/>
      </c>
      <c r="I15" s="254"/>
      <c r="J15" s="254"/>
      <c r="K15" s="254"/>
      <c r="L15" s="254"/>
      <c r="M15" s="254"/>
      <c r="N15" s="255"/>
      <c r="O15" s="142"/>
      <c r="P15" s="139" t="str">
        <f t="shared" si="2"/>
        <v/>
      </c>
      <c r="Q15" s="137">
        <f t="shared" si="4"/>
        <v>0</v>
      </c>
      <c r="R15" s="146" t="str">
        <f>IF(P15="","",(P15*100/(ปก!$P$10*20)))</f>
        <v/>
      </c>
      <c r="S15" s="160"/>
      <c r="T15" s="158"/>
      <c r="U15" s="158"/>
      <c r="V15" s="158"/>
      <c r="W15" s="159"/>
      <c r="X15" s="160"/>
      <c r="Y15" s="158"/>
      <c r="Z15" s="158"/>
      <c r="AA15" s="158"/>
      <c r="AB15" s="159"/>
      <c r="AC15" s="160"/>
      <c r="AD15" s="158"/>
      <c r="AE15" s="158"/>
      <c r="AF15" s="158"/>
      <c r="AG15" s="159"/>
      <c r="AH15" s="160"/>
      <c r="AI15" s="158"/>
      <c r="AJ15" s="158"/>
      <c r="AK15" s="158"/>
      <c r="AL15" s="159"/>
    </row>
    <row r="16" spans="1:38" ht="15" customHeight="1" thickBot="1" x14ac:dyDescent="0.35">
      <c r="A16" s="2" t="str">
        <f>สูตร!$B$2&amp;B16</f>
        <v>ม./10</v>
      </c>
      <c r="B16" s="52">
        <v>10</v>
      </c>
      <c r="C16" s="121" t="e">
        <f>VLOOKUP(A16,[1]สูตร!$C:$F,3,FALSE)</f>
        <v>#N/A</v>
      </c>
      <c r="D16" s="121">
        <f t="shared" si="0"/>
        <v>0</v>
      </c>
      <c r="E16" s="256" t="str">
        <f t="shared" si="1"/>
        <v/>
      </c>
      <c r="F16" s="257"/>
      <c r="G16" s="258"/>
      <c r="H16" s="259" t="str">
        <f>IF(E16="","",IF(E16&gt;0,VLOOKUP(E16,[1]สูตร!$E:$F,2,FALSE)))</f>
        <v/>
      </c>
      <c r="I16" s="260"/>
      <c r="J16" s="260"/>
      <c r="K16" s="260"/>
      <c r="L16" s="260"/>
      <c r="M16" s="260"/>
      <c r="N16" s="261"/>
      <c r="O16" s="143"/>
      <c r="P16" s="140" t="str">
        <f t="shared" si="2"/>
        <v/>
      </c>
      <c r="Q16" s="137">
        <f t="shared" si="4"/>
        <v>0</v>
      </c>
      <c r="R16" s="147" t="str">
        <f>IF(P16="","",(P16*100/(ปก!$P$10*20)))</f>
        <v/>
      </c>
      <c r="S16" s="164"/>
      <c r="T16" s="162"/>
      <c r="U16" s="162"/>
      <c r="V16" s="162"/>
      <c r="W16" s="163"/>
      <c r="X16" s="164"/>
      <c r="Y16" s="162"/>
      <c r="Z16" s="162"/>
      <c r="AA16" s="162"/>
      <c r="AB16" s="163"/>
      <c r="AC16" s="164"/>
      <c r="AD16" s="162"/>
      <c r="AE16" s="162"/>
      <c r="AF16" s="162"/>
      <c r="AG16" s="163"/>
      <c r="AH16" s="164"/>
      <c r="AI16" s="162"/>
      <c r="AJ16" s="162"/>
      <c r="AK16" s="162"/>
      <c r="AL16" s="163"/>
    </row>
    <row r="17" spans="1:38" ht="15" customHeight="1" thickBot="1" x14ac:dyDescent="0.35">
      <c r="A17" s="2" t="str">
        <f>สูตร!$B$2&amp;B17</f>
        <v>ม./11</v>
      </c>
      <c r="B17" s="50">
        <v>11</v>
      </c>
      <c r="C17" s="121" t="e">
        <f>VLOOKUP(A17,[1]สูตร!$C:$F,3,FALSE)</f>
        <v>#N/A</v>
      </c>
      <c r="D17" s="121">
        <f t="shared" si="0"/>
        <v>0</v>
      </c>
      <c r="E17" s="244" t="str">
        <f t="shared" si="1"/>
        <v/>
      </c>
      <c r="F17" s="245"/>
      <c r="G17" s="246"/>
      <c r="H17" s="247" t="str">
        <f>IF(E17="","",IF(E17&gt;0,VLOOKUP(E17,[1]สูตร!$E:$F,2,FALSE)))</f>
        <v/>
      </c>
      <c r="I17" s="248"/>
      <c r="J17" s="248"/>
      <c r="K17" s="248"/>
      <c r="L17" s="248"/>
      <c r="M17" s="248"/>
      <c r="N17" s="249"/>
      <c r="O17" s="141"/>
      <c r="P17" s="138" t="str">
        <f>IF(Q17&gt;0,Q17,IF(Q17=0,""))</f>
        <v/>
      </c>
      <c r="Q17" s="137">
        <f>COUNTA(S17:AL17)</f>
        <v>0</v>
      </c>
      <c r="R17" s="145" t="str">
        <f>IF(P17="","",(P17*100/(ปก!$P$10*20)))</f>
        <v/>
      </c>
      <c r="S17" s="156"/>
      <c r="T17" s="154"/>
      <c r="U17" s="154"/>
      <c r="V17" s="154"/>
      <c r="W17" s="155"/>
      <c r="X17" s="156"/>
      <c r="Y17" s="154"/>
      <c r="Z17" s="154"/>
      <c r="AA17" s="154"/>
      <c r="AB17" s="155"/>
      <c r="AC17" s="156"/>
      <c r="AD17" s="154"/>
      <c r="AE17" s="154"/>
      <c r="AF17" s="154"/>
      <c r="AG17" s="155"/>
      <c r="AH17" s="156"/>
      <c r="AI17" s="154"/>
      <c r="AJ17" s="154"/>
      <c r="AK17" s="154"/>
      <c r="AL17" s="155"/>
    </row>
    <row r="18" spans="1:38" ht="15" customHeight="1" thickBot="1" x14ac:dyDescent="0.35">
      <c r="A18" s="2" t="str">
        <f>สูตร!$B$2&amp;B18</f>
        <v>ม./12</v>
      </c>
      <c r="B18" s="51">
        <v>12</v>
      </c>
      <c r="C18" s="121" t="e">
        <f>VLOOKUP(A18,[1]สูตร!$C:$F,3,FALSE)</f>
        <v>#N/A</v>
      </c>
      <c r="D18" s="121">
        <f t="shared" si="0"/>
        <v>0</v>
      </c>
      <c r="E18" s="250" t="str">
        <f t="shared" si="1"/>
        <v/>
      </c>
      <c r="F18" s="251"/>
      <c r="G18" s="252"/>
      <c r="H18" s="253" t="str">
        <f>IF(E18="","",IF(E18&gt;0,VLOOKUP(E18,[1]สูตร!$E:$F,2,FALSE)))</f>
        <v/>
      </c>
      <c r="I18" s="254"/>
      <c r="J18" s="254"/>
      <c r="K18" s="254"/>
      <c r="L18" s="254"/>
      <c r="M18" s="254"/>
      <c r="N18" s="255"/>
      <c r="O18" s="142"/>
      <c r="P18" s="139" t="str">
        <f t="shared" si="2"/>
        <v/>
      </c>
      <c r="Q18" s="137">
        <f t="shared" ref="Q18:Q21" si="5">COUNTA(S18:AL18)</f>
        <v>0</v>
      </c>
      <c r="R18" s="146" t="str">
        <f>IF(P18="","",(P18*100/(ปก!$P$10*20)))</f>
        <v/>
      </c>
      <c r="S18" s="160"/>
      <c r="T18" s="158"/>
      <c r="U18" s="158"/>
      <c r="V18" s="158"/>
      <c r="W18" s="159"/>
      <c r="X18" s="160"/>
      <c r="Y18" s="158"/>
      <c r="Z18" s="158"/>
      <c r="AA18" s="158"/>
      <c r="AB18" s="159"/>
      <c r="AC18" s="160"/>
      <c r="AD18" s="158"/>
      <c r="AE18" s="158"/>
      <c r="AF18" s="158"/>
      <c r="AG18" s="159"/>
      <c r="AH18" s="160"/>
      <c r="AI18" s="158"/>
      <c r="AJ18" s="158"/>
      <c r="AK18" s="158"/>
      <c r="AL18" s="159"/>
    </row>
    <row r="19" spans="1:38" ht="15" customHeight="1" thickBot="1" x14ac:dyDescent="0.35">
      <c r="A19" s="2" t="str">
        <f>สูตร!$B$2&amp;B19</f>
        <v>ม./13</v>
      </c>
      <c r="B19" s="51">
        <v>13</v>
      </c>
      <c r="C19" s="121" t="e">
        <f>VLOOKUP(A19,[1]สูตร!$C:$F,3,FALSE)</f>
        <v>#N/A</v>
      </c>
      <c r="D19" s="121">
        <f t="shared" si="0"/>
        <v>0</v>
      </c>
      <c r="E19" s="250" t="str">
        <f t="shared" si="1"/>
        <v/>
      </c>
      <c r="F19" s="251"/>
      <c r="G19" s="252"/>
      <c r="H19" s="253" t="str">
        <f>IF(E19="","",IF(E19&gt;0,VLOOKUP(E19,[1]สูตร!$E:$F,2,FALSE)))</f>
        <v/>
      </c>
      <c r="I19" s="254"/>
      <c r="J19" s="254"/>
      <c r="K19" s="254"/>
      <c r="L19" s="254"/>
      <c r="M19" s="254"/>
      <c r="N19" s="255"/>
      <c r="O19" s="142"/>
      <c r="P19" s="139" t="str">
        <f t="shared" si="2"/>
        <v/>
      </c>
      <c r="Q19" s="137">
        <f t="shared" si="5"/>
        <v>0</v>
      </c>
      <c r="R19" s="146" t="str">
        <f>IF(P19="","",(P19*100/(ปก!$P$10*20)))</f>
        <v/>
      </c>
      <c r="S19" s="160"/>
      <c r="T19" s="158"/>
      <c r="U19" s="158"/>
      <c r="V19" s="158"/>
      <c r="W19" s="159"/>
      <c r="X19" s="160"/>
      <c r="Y19" s="158"/>
      <c r="Z19" s="158"/>
      <c r="AA19" s="158"/>
      <c r="AB19" s="159"/>
      <c r="AC19" s="160"/>
      <c r="AD19" s="158"/>
      <c r="AE19" s="158"/>
      <c r="AF19" s="158"/>
      <c r="AG19" s="159"/>
      <c r="AH19" s="160"/>
      <c r="AI19" s="158"/>
      <c r="AJ19" s="158"/>
      <c r="AK19" s="158"/>
      <c r="AL19" s="159"/>
    </row>
    <row r="20" spans="1:38" ht="15" customHeight="1" thickBot="1" x14ac:dyDescent="0.35">
      <c r="A20" s="2" t="str">
        <f>สูตร!$B$2&amp;B20</f>
        <v>ม./14</v>
      </c>
      <c r="B20" s="51">
        <v>14</v>
      </c>
      <c r="C20" s="121" t="e">
        <f>VLOOKUP(A20,[1]สูตร!$C:$F,3,FALSE)</f>
        <v>#N/A</v>
      </c>
      <c r="D20" s="121">
        <f t="shared" si="0"/>
        <v>0</v>
      </c>
      <c r="E20" s="250" t="str">
        <f t="shared" si="1"/>
        <v/>
      </c>
      <c r="F20" s="251"/>
      <c r="G20" s="252"/>
      <c r="H20" s="253" t="str">
        <f>IF(E20="","",IF(E20&gt;0,VLOOKUP(E20,[1]สูตร!$E:$F,2,FALSE)))</f>
        <v/>
      </c>
      <c r="I20" s="254"/>
      <c r="J20" s="254"/>
      <c r="K20" s="254"/>
      <c r="L20" s="254"/>
      <c r="M20" s="254"/>
      <c r="N20" s="255"/>
      <c r="O20" s="142"/>
      <c r="P20" s="139" t="str">
        <f t="shared" si="2"/>
        <v/>
      </c>
      <c r="Q20" s="137">
        <f t="shared" si="5"/>
        <v>0</v>
      </c>
      <c r="R20" s="146" t="str">
        <f>IF(P20="","",(P20*100/(ปก!$P$10*20)))</f>
        <v/>
      </c>
      <c r="S20" s="160"/>
      <c r="T20" s="158"/>
      <c r="U20" s="158"/>
      <c r="V20" s="158"/>
      <c r="W20" s="159"/>
      <c r="X20" s="160"/>
      <c r="Y20" s="158"/>
      <c r="Z20" s="158"/>
      <c r="AA20" s="158"/>
      <c r="AB20" s="159"/>
      <c r="AC20" s="160"/>
      <c r="AD20" s="158"/>
      <c r="AE20" s="158"/>
      <c r="AF20" s="158"/>
      <c r="AG20" s="159"/>
      <c r="AH20" s="160"/>
      <c r="AI20" s="158"/>
      <c r="AJ20" s="158"/>
      <c r="AK20" s="158"/>
      <c r="AL20" s="159"/>
    </row>
    <row r="21" spans="1:38" ht="15" customHeight="1" thickBot="1" x14ac:dyDescent="0.35">
      <c r="A21" s="2" t="str">
        <f>สูตร!$B$2&amp;B21</f>
        <v>ม./15</v>
      </c>
      <c r="B21" s="52">
        <v>15</v>
      </c>
      <c r="C21" s="121" t="e">
        <f>VLOOKUP(A21,[1]สูตร!$C:$F,3,FALSE)</f>
        <v>#N/A</v>
      </c>
      <c r="D21" s="121">
        <f t="shared" si="0"/>
        <v>0</v>
      </c>
      <c r="E21" s="256" t="str">
        <f t="shared" si="1"/>
        <v/>
      </c>
      <c r="F21" s="257"/>
      <c r="G21" s="258"/>
      <c r="H21" s="259" t="str">
        <f>IF(E21="","",IF(E21&gt;0,VLOOKUP(E21,[1]สูตร!$E:$F,2,FALSE)))</f>
        <v/>
      </c>
      <c r="I21" s="260"/>
      <c r="J21" s="260"/>
      <c r="K21" s="260"/>
      <c r="L21" s="260"/>
      <c r="M21" s="260"/>
      <c r="N21" s="261"/>
      <c r="O21" s="143"/>
      <c r="P21" s="140" t="str">
        <f t="shared" si="2"/>
        <v/>
      </c>
      <c r="Q21" s="137">
        <f t="shared" si="5"/>
        <v>0</v>
      </c>
      <c r="R21" s="147" t="str">
        <f>IF(P21="","",(P21*100/(ปก!$P$10*20)))</f>
        <v/>
      </c>
      <c r="S21" s="164"/>
      <c r="T21" s="162"/>
      <c r="U21" s="162"/>
      <c r="V21" s="162"/>
      <c r="W21" s="163"/>
      <c r="X21" s="164"/>
      <c r="Y21" s="162"/>
      <c r="Z21" s="162"/>
      <c r="AA21" s="162"/>
      <c r="AB21" s="163"/>
      <c r="AC21" s="164"/>
      <c r="AD21" s="162"/>
      <c r="AE21" s="162"/>
      <c r="AF21" s="162"/>
      <c r="AG21" s="163"/>
      <c r="AH21" s="164"/>
      <c r="AI21" s="162"/>
      <c r="AJ21" s="162"/>
      <c r="AK21" s="162"/>
      <c r="AL21" s="163"/>
    </row>
    <row r="22" spans="1:38" ht="15" customHeight="1" thickBot="1" x14ac:dyDescent="0.35">
      <c r="A22" s="2" t="str">
        <f>สูตร!$B$2&amp;B22</f>
        <v>ม./16</v>
      </c>
      <c r="B22" s="50">
        <v>16</v>
      </c>
      <c r="C22" s="121" t="e">
        <f>VLOOKUP(A22,[1]สูตร!$C:$F,3,FALSE)</f>
        <v>#N/A</v>
      </c>
      <c r="D22" s="121">
        <f t="shared" si="0"/>
        <v>0</v>
      </c>
      <c r="E22" s="244" t="str">
        <f t="shared" si="1"/>
        <v/>
      </c>
      <c r="F22" s="245"/>
      <c r="G22" s="246"/>
      <c r="H22" s="247" t="str">
        <f>IF(E22="","",IF(E22&gt;0,VLOOKUP(E22,[1]สูตร!$E:$F,2,FALSE)))</f>
        <v/>
      </c>
      <c r="I22" s="248"/>
      <c r="J22" s="248"/>
      <c r="K22" s="248"/>
      <c r="L22" s="248"/>
      <c r="M22" s="248"/>
      <c r="N22" s="249"/>
      <c r="O22" s="141"/>
      <c r="P22" s="138" t="str">
        <f>IF(Q22&gt;0,Q22,IF(Q22=0,""))</f>
        <v/>
      </c>
      <c r="Q22" s="137">
        <f>COUNTA(S22:AL22)</f>
        <v>0</v>
      </c>
      <c r="R22" s="145" t="str">
        <f>IF(P22="","",(P22*100/(ปก!$P$10*20)))</f>
        <v/>
      </c>
      <c r="S22" s="156"/>
      <c r="T22" s="154"/>
      <c r="U22" s="154"/>
      <c r="V22" s="154"/>
      <c r="W22" s="155"/>
      <c r="X22" s="156"/>
      <c r="Y22" s="154"/>
      <c r="Z22" s="154"/>
      <c r="AA22" s="154"/>
      <c r="AB22" s="155"/>
      <c r="AC22" s="156"/>
      <c r="AD22" s="154"/>
      <c r="AE22" s="154"/>
      <c r="AF22" s="154"/>
      <c r="AG22" s="155"/>
      <c r="AH22" s="156"/>
      <c r="AI22" s="154"/>
      <c r="AJ22" s="154"/>
      <c r="AK22" s="154"/>
      <c r="AL22" s="155"/>
    </row>
    <row r="23" spans="1:38" ht="15" customHeight="1" thickBot="1" x14ac:dyDescent="0.35">
      <c r="A23" s="2" t="str">
        <f>สูตร!$B$2&amp;B23</f>
        <v>ม./17</v>
      </c>
      <c r="B23" s="51">
        <v>17</v>
      </c>
      <c r="C23" s="121" t="e">
        <f>VLOOKUP(A23,[1]สูตร!$C:$F,3,FALSE)</f>
        <v>#N/A</v>
      </c>
      <c r="D23" s="121">
        <f t="shared" si="0"/>
        <v>0</v>
      </c>
      <c r="E23" s="250" t="str">
        <f t="shared" si="1"/>
        <v/>
      </c>
      <c r="F23" s="251"/>
      <c r="G23" s="252"/>
      <c r="H23" s="253" t="str">
        <f>IF(E23="","",IF(E23&gt;0,VLOOKUP(E23,[1]สูตร!$E:$F,2,FALSE)))</f>
        <v/>
      </c>
      <c r="I23" s="254"/>
      <c r="J23" s="254"/>
      <c r="K23" s="254"/>
      <c r="L23" s="254"/>
      <c r="M23" s="254"/>
      <c r="N23" s="255"/>
      <c r="O23" s="142"/>
      <c r="P23" s="139" t="str">
        <f t="shared" si="2"/>
        <v/>
      </c>
      <c r="Q23" s="137">
        <f t="shared" ref="Q23:Q26" si="6">COUNTA(S23:AL23)</f>
        <v>0</v>
      </c>
      <c r="R23" s="146" t="str">
        <f>IF(P23="","",(P23*100/(ปก!$P$10*20)))</f>
        <v/>
      </c>
      <c r="S23" s="160"/>
      <c r="T23" s="158"/>
      <c r="U23" s="158"/>
      <c r="V23" s="158"/>
      <c r="W23" s="159"/>
      <c r="X23" s="160"/>
      <c r="Y23" s="158"/>
      <c r="Z23" s="158"/>
      <c r="AA23" s="158"/>
      <c r="AB23" s="159"/>
      <c r="AC23" s="160"/>
      <c r="AD23" s="158"/>
      <c r="AE23" s="158"/>
      <c r="AF23" s="158"/>
      <c r="AG23" s="159"/>
      <c r="AH23" s="160"/>
      <c r="AI23" s="158"/>
      <c r="AJ23" s="158"/>
      <c r="AK23" s="158"/>
      <c r="AL23" s="159"/>
    </row>
    <row r="24" spans="1:38" ht="15" customHeight="1" thickBot="1" x14ac:dyDescent="0.35">
      <c r="A24" s="2" t="str">
        <f>สูตร!$B$2&amp;B24</f>
        <v>ม./18</v>
      </c>
      <c r="B24" s="51">
        <v>18</v>
      </c>
      <c r="C24" s="121" t="e">
        <f>VLOOKUP(A24,[1]สูตร!$C:$F,3,FALSE)</f>
        <v>#N/A</v>
      </c>
      <c r="D24" s="121">
        <f t="shared" si="0"/>
        <v>0</v>
      </c>
      <c r="E24" s="250" t="str">
        <f t="shared" si="1"/>
        <v/>
      </c>
      <c r="F24" s="251"/>
      <c r="G24" s="252"/>
      <c r="H24" s="253" t="str">
        <f>IF(E24="","",IF(E24&gt;0,VLOOKUP(E24,[1]สูตร!$E:$F,2,FALSE)))</f>
        <v/>
      </c>
      <c r="I24" s="254"/>
      <c r="J24" s="254"/>
      <c r="K24" s="254"/>
      <c r="L24" s="254"/>
      <c r="M24" s="254"/>
      <c r="N24" s="255"/>
      <c r="O24" s="142"/>
      <c r="P24" s="139" t="str">
        <f t="shared" si="2"/>
        <v/>
      </c>
      <c r="Q24" s="137">
        <f t="shared" si="6"/>
        <v>0</v>
      </c>
      <c r="R24" s="146" t="str">
        <f>IF(P24="","",(P24*100/(ปก!$P$10*20)))</f>
        <v/>
      </c>
      <c r="S24" s="160"/>
      <c r="T24" s="158"/>
      <c r="U24" s="158"/>
      <c r="V24" s="158"/>
      <c r="W24" s="159"/>
      <c r="X24" s="160"/>
      <c r="Y24" s="158"/>
      <c r="Z24" s="158"/>
      <c r="AA24" s="158"/>
      <c r="AB24" s="159"/>
      <c r="AC24" s="160"/>
      <c r="AD24" s="158"/>
      <c r="AE24" s="158"/>
      <c r="AF24" s="158"/>
      <c r="AG24" s="159"/>
      <c r="AH24" s="160"/>
      <c r="AI24" s="158"/>
      <c r="AJ24" s="158"/>
      <c r="AK24" s="158"/>
      <c r="AL24" s="159"/>
    </row>
    <row r="25" spans="1:38" ht="15" customHeight="1" thickBot="1" x14ac:dyDescent="0.35">
      <c r="A25" s="2" t="str">
        <f>สูตร!$B$2&amp;B25</f>
        <v>ม./19</v>
      </c>
      <c r="B25" s="51">
        <v>19</v>
      </c>
      <c r="C25" s="121" t="e">
        <f>VLOOKUP(A25,[1]สูตร!$C:$F,3,FALSE)</f>
        <v>#N/A</v>
      </c>
      <c r="D25" s="121">
        <f t="shared" si="0"/>
        <v>0</v>
      </c>
      <c r="E25" s="250" t="str">
        <f t="shared" ref="E25" si="7">IF(D25=0,"",IF(D25&lt;&gt;0,D25))</f>
        <v/>
      </c>
      <c r="F25" s="251"/>
      <c r="G25" s="252"/>
      <c r="H25" s="253" t="str">
        <f>IF(E25="","",IF(E25&gt;0,VLOOKUP(E25,[1]สูตร!$E:$F,2,FALSE)))</f>
        <v/>
      </c>
      <c r="I25" s="254"/>
      <c r="J25" s="254"/>
      <c r="K25" s="254"/>
      <c r="L25" s="254"/>
      <c r="M25" s="254"/>
      <c r="N25" s="255"/>
      <c r="O25" s="142"/>
      <c r="P25" s="139" t="str">
        <f t="shared" si="2"/>
        <v/>
      </c>
      <c r="Q25" s="137">
        <f t="shared" si="6"/>
        <v>0</v>
      </c>
      <c r="R25" s="146" t="str">
        <f>IF(P25="","",(P25*100/(ปก!$P$10*20)))</f>
        <v/>
      </c>
      <c r="S25" s="160"/>
      <c r="T25" s="158"/>
      <c r="U25" s="158"/>
      <c r="V25" s="158"/>
      <c r="W25" s="159"/>
      <c r="X25" s="160"/>
      <c r="Y25" s="158"/>
      <c r="Z25" s="158"/>
      <c r="AA25" s="158"/>
      <c r="AB25" s="159"/>
      <c r="AC25" s="160"/>
      <c r="AD25" s="158"/>
      <c r="AE25" s="158"/>
      <c r="AF25" s="158"/>
      <c r="AG25" s="159"/>
      <c r="AH25" s="160"/>
      <c r="AI25" s="158"/>
      <c r="AJ25" s="158"/>
      <c r="AK25" s="158"/>
      <c r="AL25" s="159"/>
    </row>
    <row r="26" spans="1:38" ht="15" customHeight="1" thickBot="1" x14ac:dyDescent="0.35">
      <c r="A26" s="2" t="str">
        <f>สูตร!$B$2&amp;B26</f>
        <v>ม./20</v>
      </c>
      <c r="B26" s="52">
        <v>20</v>
      </c>
      <c r="C26" s="121" t="e">
        <f>VLOOKUP(A26,[1]สูตร!$C:$F,3,FALSE)</f>
        <v>#N/A</v>
      </c>
      <c r="D26" s="121">
        <f t="shared" si="0"/>
        <v>0</v>
      </c>
      <c r="E26" s="256" t="str">
        <f t="shared" si="1"/>
        <v/>
      </c>
      <c r="F26" s="257"/>
      <c r="G26" s="258"/>
      <c r="H26" s="259" t="str">
        <f>IF(E26="","",IF(E26&gt;0,VLOOKUP(E26,[1]สูตร!$E:$F,2,FALSE)))</f>
        <v/>
      </c>
      <c r="I26" s="260"/>
      <c r="J26" s="260"/>
      <c r="K26" s="260"/>
      <c r="L26" s="260"/>
      <c r="M26" s="260"/>
      <c r="N26" s="261"/>
      <c r="O26" s="143"/>
      <c r="P26" s="140" t="str">
        <f t="shared" si="2"/>
        <v/>
      </c>
      <c r="Q26" s="137">
        <f t="shared" si="6"/>
        <v>0</v>
      </c>
      <c r="R26" s="147" t="str">
        <f>IF(P26="","",(P26*100/(ปก!$P$10*20)))</f>
        <v/>
      </c>
      <c r="S26" s="164"/>
      <c r="T26" s="162"/>
      <c r="U26" s="162"/>
      <c r="V26" s="162"/>
      <c r="W26" s="163"/>
      <c r="X26" s="164"/>
      <c r="Y26" s="162"/>
      <c r="Z26" s="162"/>
      <c r="AA26" s="162"/>
      <c r="AB26" s="163"/>
      <c r="AC26" s="164"/>
      <c r="AD26" s="162"/>
      <c r="AE26" s="162"/>
      <c r="AF26" s="162"/>
      <c r="AG26" s="163"/>
      <c r="AH26" s="164"/>
      <c r="AI26" s="162"/>
      <c r="AJ26" s="162"/>
      <c r="AK26" s="162"/>
      <c r="AL26" s="163"/>
    </row>
    <row r="27" spans="1:38" ht="15" customHeight="1" thickBot="1" x14ac:dyDescent="0.35">
      <c r="A27" s="2" t="str">
        <f>สูตร!$B$2&amp;B27</f>
        <v>ม./21</v>
      </c>
      <c r="B27" s="50">
        <v>21</v>
      </c>
      <c r="C27" s="121" t="e">
        <f>VLOOKUP(A27,[1]สูตร!$C:$F,3,FALSE)</f>
        <v>#N/A</v>
      </c>
      <c r="D27" s="121">
        <f t="shared" si="0"/>
        <v>0</v>
      </c>
      <c r="E27" s="244" t="str">
        <f t="shared" si="1"/>
        <v/>
      </c>
      <c r="F27" s="245"/>
      <c r="G27" s="246"/>
      <c r="H27" s="247" t="str">
        <f>IF(E27="","",IF(E27&gt;0,VLOOKUP(E27,[1]สูตร!$E:$F,2,FALSE)))</f>
        <v/>
      </c>
      <c r="I27" s="248"/>
      <c r="J27" s="248"/>
      <c r="K27" s="248"/>
      <c r="L27" s="248"/>
      <c r="M27" s="248"/>
      <c r="N27" s="249"/>
      <c r="O27" s="141"/>
      <c r="P27" s="138" t="str">
        <f>IF(Q27&gt;0,Q27,IF(Q27=0,""))</f>
        <v/>
      </c>
      <c r="Q27" s="137">
        <f>COUNTA(S27:AL27)</f>
        <v>0</v>
      </c>
      <c r="R27" s="145" t="str">
        <f>IF(P27="","",(P27*100/(ปก!$P$10*20)))</f>
        <v/>
      </c>
      <c r="S27" s="156"/>
      <c r="T27" s="154"/>
      <c r="U27" s="154"/>
      <c r="V27" s="154"/>
      <c r="W27" s="155"/>
      <c r="X27" s="156"/>
      <c r="Y27" s="154"/>
      <c r="Z27" s="154"/>
      <c r="AA27" s="154"/>
      <c r="AB27" s="155"/>
      <c r="AC27" s="156"/>
      <c r="AD27" s="154"/>
      <c r="AE27" s="154"/>
      <c r="AF27" s="154"/>
      <c r="AG27" s="155"/>
      <c r="AH27" s="156"/>
      <c r="AI27" s="154"/>
      <c r="AJ27" s="154"/>
      <c r="AK27" s="154"/>
      <c r="AL27" s="155"/>
    </row>
    <row r="28" spans="1:38" ht="15" customHeight="1" thickBot="1" x14ac:dyDescent="0.35">
      <c r="A28" s="2" t="str">
        <f>สูตร!$B$2&amp;B28</f>
        <v>ม./22</v>
      </c>
      <c r="B28" s="51">
        <v>22</v>
      </c>
      <c r="C28" s="121" t="e">
        <f>VLOOKUP(A28,[1]สูตร!$C:$F,3,FALSE)</f>
        <v>#N/A</v>
      </c>
      <c r="D28" s="121">
        <f t="shared" si="0"/>
        <v>0</v>
      </c>
      <c r="E28" s="250" t="str">
        <f t="shared" si="1"/>
        <v/>
      </c>
      <c r="F28" s="251"/>
      <c r="G28" s="252"/>
      <c r="H28" s="253" t="str">
        <f>IF(E28="","",IF(E28&gt;0,VLOOKUP(E28,[1]สูตร!$E:$F,2,FALSE)))</f>
        <v/>
      </c>
      <c r="I28" s="254"/>
      <c r="J28" s="254"/>
      <c r="K28" s="254"/>
      <c r="L28" s="254"/>
      <c r="M28" s="254"/>
      <c r="N28" s="255"/>
      <c r="O28" s="142"/>
      <c r="P28" s="139" t="str">
        <f t="shared" si="2"/>
        <v/>
      </c>
      <c r="Q28" s="137">
        <f t="shared" ref="Q28:Q31" si="8">COUNTA(S28:AL28)</f>
        <v>0</v>
      </c>
      <c r="R28" s="146" t="str">
        <f>IF(P28="","",(P28*100/(ปก!$P$10*20)))</f>
        <v/>
      </c>
      <c r="S28" s="160"/>
      <c r="T28" s="158"/>
      <c r="U28" s="158"/>
      <c r="V28" s="158"/>
      <c r="W28" s="159"/>
      <c r="X28" s="160"/>
      <c r="Y28" s="158"/>
      <c r="Z28" s="158"/>
      <c r="AA28" s="158"/>
      <c r="AB28" s="159"/>
      <c r="AC28" s="160"/>
      <c r="AD28" s="158"/>
      <c r="AE28" s="158"/>
      <c r="AF28" s="158"/>
      <c r="AG28" s="159"/>
      <c r="AH28" s="160"/>
      <c r="AI28" s="158"/>
      <c r="AJ28" s="158"/>
      <c r="AK28" s="158"/>
      <c r="AL28" s="159"/>
    </row>
    <row r="29" spans="1:38" ht="15" customHeight="1" thickBot="1" x14ac:dyDescent="0.35">
      <c r="A29" s="2" t="str">
        <f>สูตร!$B$2&amp;B29</f>
        <v>ม./23</v>
      </c>
      <c r="B29" s="51">
        <v>23</v>
      </c>
      <c r="C29" s="121" t="e">
        <f>VLOOKUP(A29,[1]สูตร!$C:$F,3,FALSE)</f>
        <v>#N/A</v>
      </c>
      <c r="D29" s="121">
        <f t="shared" si="0"/>
        <v>0</v>
      </c>
      <c r="E29" s="250" t="str">
        <f t="shared" si="1"/>
        <v/>
      </c>
      <c r="F29" s="251"/>
      <c r="G29" s="252"/>
      <c r="H29" s="253" t="str">
        <f>IF(E29="","",IF(E29&gt;0,VLOOKUP(E29,[1]สูตร!$E:$F,2,FALSE)))</f>
        <v/>
      </c>
      <c r="I29" s="254"/>
      <c r="J29" s="254"/>
      <c r="K29" s="254"/>
      <c r="L29" s="254"/>
      <c r="M29" s="254"/>
      <c r="N29" s="255"/>
      <c r="O29" s="142"/>
      <c r="P29" s="139" t="str">
        <f t="shared" si="2"/>
        <v/>
      </c>
      <c r="Q29" s="137">
        <f t="shared" si="8"/>
        <v>0</v>
      </c>
      <c r="R29" s="146" t="str">
        <f>IF(P29="","",(P29*100/(ปก!$P$10*20)))</f>
        <v/>
      </c>
      <c r="S29" s="160"/>
      <c r="T29" s="158"/>
      <c r="U29" s="158"/>
      <c r="V29" s="158"/>
      <c r="W29" s="159"/>
      <c r="X29" s="160"/>
      <c r="Y29" s="158"/>
      <c r="Z29" s="158"/>
      <c r="AA29" s="158"/>
      <c r="AB29" s="159"/>
      <c r="AC29" s="160"/>
      <c r="AD29" s="158"/>
      <c r="AE29" s="158"/>
      <c r="AF29" s="158"/>
      <c r="AG29" s="159"/>
      <c r="AH29" s="160"/>
      <c r="AI29" s="158"/>
      <c r="AJ29" s="158"/>
      <c r="AK29" s="158"/>
      <c r="AL29" s="159"/>
    </row>
    <row r="30" spans="1:38" ht="15" customHeight="1" thickBot="1" x14ac:dyDescent="0.35">
      <c r="A30" s="2" t="str">
        <f>สูตร!$B$2&amp;B30</f>
        <v>ม./24</v>
      </c>
      <c r="B30" s="51">
        <v>24</v>
      </c>
      <c r="C30" s="121" t="e">
        <f>VLOOKUP(A30,[1]สูตร!$C:$F,3,FALSE)</f>
        <v>#N/A</v>
      </c>
      <c r="D30" s="121">
        <f t="shared" si="0"/>
        <v>0</v>
      </c>
      <c r="E30" s="250" t="str">
        <f t="shared" si="1"/>
        <v/>
      </c>
      <c r="F30" s="251"/>
      <c r="G30" s="252"/>
      <c r="H30" s="253" t="str">
        <f>IF(E30="","",IF(E30&gt;0,VLOOKUP(E30,[1]สูตร!$E:$F,2,FALSE)))</f>
        <v/>
      </c>
      <c r="I30" s="254"/>
      <c r="J30" s="254"/>
      <c r="K30" s="254"/>
      <c r="L30" s="254"/>
      <c r="M30" s="254"/>
      <c r="N30" s="255"/>
      <c r="O30" s="142"/>
      <c r="P30" s="139" t="str">
        <f t="shared" si="2"/>
        <v/>
      </c>
      <c r="Q30" s="137">
        <f t="shared" si="8"/>
        <v>0</v>
      </c>
      <c r="R30" s="146" t="str">
        <f>IF(P30="","",(P30*100/(ปก!$P$10*20)))</f>
        <v/>
      </c>
      <c r="S30" s="160"/>
      <c r="T30" s="158"/>
      <c r="U30" s="158"/>
      <c r="V30" s="158"/>
      <c r="W30" s="159"/>
      <c r="X30" s="160"/>
      <c r="Y30" s="158"/>
      <c r="Z30" s="158"/>
      <c r="AA30" s="158"/>
      <c r="AB30" s="159"/>
      <c r="AC30" s="160"/>
      <c r="AD30" s="158"/>
      <c r="AE30" s="158"/>
      <c r="AF30" s="158"/>
      <c r="AG30" s="159"/>
      <c r="AH30" s="160"/>
      <c r="AI30" s="158"/>
      <c r="AJ30" s="158"/>
      <c r="AK30" s="158"/>
      <c r="AL30" s="159"/>
    </row>
    <row r="31" spans="1:38" ht="15" customHeight="1" thickBot="1" x14ac:dyDescent="0.35">
      <c r="A31" s="2" t="str">
        <f>สูตร!$B$2&amp;B31</f>
        <v>ม./25</v>
      </c>
      <c r="B31" s="52">
        <v>25</v>
      </c>
      <c r="C31" s="121" t="e">
        <f>VLOOKUP(A31,[1]สูตร!$C:$F,3,FALSE)</f>
        <v>#N/A</v>
      </c>
      <c r="D31" s="121">
        <f t="shared" si="0"/>
        <v>0</v>
      </c>
      <c r="E31" s="256" t="str">
        <f t="shared" si="1"/>
        <v/>
      </c>
      <c r="F31" s="257"/>
      <c r="G31" s="258"/>
      <c r="H31" s="259" t="str">
        <f>IF(E31="","",IF(E31&gt;0,VLOOKUP(E31,[1]สูตร!$E:$F,2,FALSE)))</f>
        <v/>
      </c>
      <c r="I31" s="260"/>
      <c r="J31" s="260"/>
      <c r="K31" s="260"/>
      <c r="L31" s="260"/>
      <c r="M31" s="260"/>
      <c r="N31" s="261"/>
      <c r="O31" s="143"/>
      <c r="P31" s="140" t="str">
        <f t="shared" si="2"/>
        <v/>
      </c>
      <c r="Q31" s="137">
        <f t="shared" si="8"/>
        <v>0</v>
      </c>
      <c r="R31" s="147" t="str">
        <f>IF(P31="","",(P31*100/(ปก!$P$10*20)))</f>
        <v/>
      </c>
      <c r="S31" s="164"/>
      <c r="T31" s="162"/>
      <c r="U31" s="162"/>
      <c r="V31" s="162"/>
      <c r="W31" s="163"/>
      <c r="X31" s="164"/>
      <c r="Y31" s="162"/>
      <c r="Z31" s="162"/>
      <c r="AA31" s="162"/>
      <c r="AB31" s="163"/>
      <c r="AC31" s="164"/>
      <c r="AD31" s="162"/>
      <c r="AE31" s="162"/>
      <c r="AF31" s="162"/>
      <c r="AG31" s="163"/>
      <c r="AH31" s="164"/>
      <c r="AI31" s="162"/>
      <c r="AJ31" s="162"/>
      <c r="AK31" s="162"/>
      <c r="AL31" s="163"/>
    </row>
    <row r="32" spans="1:38" ht="15" customHeight="1" thickBot="1" x14ac:dyDescent="0.35">
      <c r="A32" s="2" t="str">
        <f>สูตร!$B$2&amp;B32</f>
        <v>ม./26</v>
      </c>
      <c r="B32" s="50">
        <v>26</v>
      </c>
      <c r="C32" s="121" t="e">
        <f>VLOOKUP(A32,[1]สูตร!$C:$F,3,FALSE)</f>
        <v>#N/A</v>
      </c>
      <c r="D32" s="121">
        <f t="shared" si="0"/>
        <v>0</v>
      </c>
      <c r="E32" s="244" t="str">
        <f t="shared" si="1"/>
        <v/>
      </c>
      <c r="F32" s="245"/>
      <c r="G32" s="246"/>
      <c r="H32" s="247" t="str">
        <f>IF(E32="","",IF(E32&gt;0,VLOOKUP(E32,[1]สูตร!$E:$F,2,FALSE)))</f>
        <v/>
      </c>
      <c r="I32" s="248"/>
      <c r="J32" s="248"/>
      <c r="K32" s="248"/>
      <c r="L32" s="248"/>
      <c r="M32" s="248"/>
      <c r="N32" s="249"/>
      <c r="O32" s="141"/>
      <c r="P32" s="138" t="str">
        <f>IF(Q32&gt;0,Q32,IF(Q32=0,""))</f>
        <v/>
      </c>
      <c r="Q32" s="137">
        <f>COUNTA(S32:AL32)</f>
        <v>0</v>
      </c>
      <c r="R32" s="145" t="str">
        <f>IF(P32="","",(P32*100/(ปก!$P$10*20)))</f>
        <v/>
      </c>
      <c r="S32" s="156"/>
      <c r="T32" s="154"/>
      <c r="U32" s="154"/>
      <c r="V32" s="154"/>
      <c r="W32" s="155"/>
      <c r="X32" s="156"/>
      <c r="Y32" s="154"/>
      <c r="Z32" s="154"/>
      <c r="AA32" s="154"/>
      <c r="AB32" s="155"/>
      <c r="AC32" s="156"/>
      <c r="AD32" s="154"/>
      <c r="AE32" s="154"/>
      <c r="AF32" s="154"/>
      <c r="AG32" s="155"/>
      <c r="AH32" s="156"/>
      <c r="AI32" s="154"/>
      <c r="AJ32" s="154"/>
      <c r="AK32" s="154"/>
      <c r="AL32" s="155"/>
    </row>
    <row r="33" spans="1:38" ht="15" customHeight="1" thickBot="1" x14ac:dyDescent="0.35">
      <c r="A33" s="2" t="str">
        <f>สูตร!$B$2&amp;B33</f>
        <v>ม./27</v>
      </c>
      <c r="B33" s="51">
        <v>27</v>
      </c>
      <c r="C33" s="121" t="e">
        <f>VLOOKUP(A33,[1]สูตร!$C:$F,3,FALSE)</f>
        <v>#N/A</v>
      </c>
      <c r="D33" s="121">
        <f t="shared" si="0"/>
        <v>0</v>
      </c>
      <c r="E33" s="250" t="str">
        <f t="shared" si="1"/>
        <v/>
      </c>
      <c r="F33" s="251"/>
      <c r="G33" s="252"/>
      <c r="H33" s="253" t="str">
        <f>IF(E33="","",IF(E33&gt;0,VLOOKUP(E33,[1]สูตร!$E:$F,2,FALSE)))</f>
        <v/>
      </c>
      <c r="I33" s="254"/>
      <c r="J33" s="254"/>
      <c r="K33" s="254"/>
      <c r="L33" s="254"/>
      <c r="M33" s="254"/>
      <c r="N33" s="255"/>
      <c r="O33" s="142"/>
      <c r="P33" s="139" t="str">
        <f t="shared" si="2"/>
        <v/>
      </c>
      <c r="Q33" s="137">
        <f t="shared" ref="Q33:Q36" si="9">COUNTA(S33:AL33)</f>
        <v>0</v>
      </c>
      <c r="R33" s="146" t="str">
        <f>IF(P33="","",(P33*100/(ปก!$P$10*20)))</f>
        <v/>
      </c>
      <c r="S33" s="160"/>
      <c r="T33" s="158"/>
      <c r="U33" s="158"/>
      <c r="V33" s="158"/>
      <c r="W33" s="159"/>
      <c r="X33" s="160"/>
      <c r="Y33" s="158"/>
      <c r="Z33" s="158"/>
      <c r="AA33" s="158"/>
      <c r="AB33" s="159"/>
      <c r="AC33" s="160"/>
      <c r="AD33" s="158"/>
      <c r="AE33" s="158"/>
      <c r="AF33" s="158"/>
      <c r="AG33" s="159"/>
      <c r="AH33" s="160"/>
      <c r="AI33" s="158"/>
      <c r="AJ33" s="158"/>
      <c r="AK33" s="158"/>
      <c r="AL33" s="159"/>
    </row>
    <row r="34" spans="1:38" ht="15" customHeight="1" thickBot="1" x14ac:dyDescent="0.35">
      <c r="A34" s="2" t="str">
        <f>สูตร!$B$2&amp;B34</f>
        <v>ม./28</v>
      </c>
      <c r="B34" s="51">
        <v>28</v>
      </c>
      <c r="C34" s="121" t="e">
        <f>VLOOKUP(A34,[1]สูตร!$C:$F,3,FALSE)</f>
        <v>#N/A</v>
      </c>
      <c r="D34" s="121">
        <f t="shared" si="0"/>
        <v>0</v>
      </c>
      <c r="E34" s="250" t="str">
        <f t="shared" si="1"/>
        <v/>
      </c>
      <c r="F34" s="251"/>
      <c r="G34" s="252"/>
      <c r="H34" s="253" t="str">
        <f>IF(E34="","",IF(E34&gt;0,VLOOKUP(E34,[1]สูตร!$E:$F,2,FALSE)))</f>
        <v/>
      </c>
      <c r="I34" s="254"/>
      <c r="J34" s="254"/>
      <c r="K34" s="254"/>
      <c r="L34" s="254"/>
      <c r="M34" s="254"/>
      <c r="N34" s="255"/>
      <c r="O34" s="142"/>
      <c r="P34" s="139" t="str">
        <f t="shared" si="2"/>
        <v/>
      </c>
      <c r="Q34" s="137">
        <f t="shared" si="9"/>
        <v>0</v>
      </c>
      <c r="R34" s="146" t="str">
        <f>IF(P34="","",(P34*100/(ปก!$P$10*20)))</f>
        <v/>
      </c>
      <c r="S34" s="160"/>
      <c r="T34" s="158"/>
      <c r="U34" s="158"/>
      <c r="V34" s="158"/>
      <c r="W34" s="159"/>
      <c r="X34" s="160"/>
      <c r="Y34" s="158"/>
      <c r="Z34" s="158"/>
      <c r="AA34" s="158"/>
      <c r="AB34" s="159"/>
      <c r="AC34" s="160"/>
      <c r="AD34" s="158"/>
      <c r="AE34" s="158"/>
      <c r="AF34" s="158"/>
      <c r="AG34" s="159"/>
      <c r="AH34" s="160"/>
      <c r="AI34" s="158"/>
      <c r="AJ34" s="158"/>
      <c r="AK34" s="158"/>
      <c r="AL34" s="159"/>
    </row>
    <row r="35" spans="1:38" ht="15" customHeight="1" thickBot="1" x14ac:dyDescent="0.35">
      <c r="A35" s="2" t="str">
        <f>สูตร!$B$2&amp;B35</f>
        <v>ม./29</v>
      </c>
      <c r="B35" s="51">
        <v>29</v>
      </c>
      <c r="C35" s="121" t="e">
        <f>VLOOKUP(A35,[1]สูตร!$C:$F,3,FALSE)</f>
        <v>#N/A</v>
      </c>
      <c r="D35" s="121">
        <f t="shared" si="0"/>
        <v>0</v>
      </c>
      <c r="E35" s="250" t="str">
        <f t="shared" si="1"/>
        <v/>
      </c>
      <c r="F35" s="251"/>
      <c r="G35" s="252"/>
      <c r="H35" s="253" t="str">
        <f>IF(E35="","",IF(E35&gt;0,VLOOKUP(E35,[1]สูตร!$E:$F,2,FALSE)))</f>
        <v/>
      </c>
      <c r="I35" s="254"/>
      <c r="J35" s="254"/>
      <c r="K35" s="254"/>
      <c r="L35" s="254"/>
      <c r="M35" s="254"/>
      <c r="N35" s="255"/>
      <c r="O35" s="142"/>
      <c r="P35" s="139" t="str">
        <f t="shared" si="2"/>
        <v/>
      </c>
      <c r="Q35" s="137">
        <f t="shared" si="9"/>
        <v>0</v>
      </c>
      <c r="R35" s="146" t="str">
        <f>IF(P35="","",(P35*100/(ปก!$P$10*20)))</f>
        <v/>
      </c>
      <c r="S35" s="160"/>
      <c r="T35" s="158"/>
      <c r="U35" s="158"/>
      <c r="V35" s="158"/>
      <c r="W35" s="159"/>
      <c r="X35" s="160"/>
      <c r="Y35" s="158"/>
      <c r="Z35" s="158"/>
      <c r="AA35" s="158"/>
      <c r="AB35" s="159"/>
      <c r="AC35" s="160"/>
      <c r="AD35" s="158"/>
      <c r="AE35" s="158"/>
      <c r="AF35" s="158"/>
      <c r="AG35" s="159"/>
      <c r="AH35" s="160"/>
      <c r="AI35" s="158"/>
      <c r="AJ35" s="158"/>
      <c r="AK35" s="158"/>
      <c r="AL35" s="159"/>
    </row>
    <row r="36" spans="1:38" ht="15" customHeight="1" thickBot="1" x14ac:dyDescent="0.35">
      <c r="A36" s="2" t="str">
        <f>สูตร!$B$2&amp;B36</f>
        <v>ม./30</v>
      </c>
      <c r="B36" s="52">
        <v>30</v>
      </c>
      <c r="C36" s="121" t="e">
        <f>VLOOKUP(A36,[1]สูตร!$C:$F,3,FALSE)</f>
        <v>#N/A</v>
      </c>
      <c r="D36" s="121">
        <f t="shared" si="0"/>
        <v>0</v>
      </c>
      <c r="E36" s="256" t="str">
        <f t="shared" si="1"/>
        <v/>
      </c>
      <c r="F36" s="257"/>
      <c r="G36" s="258"/>
      <c r="H36" s="259" t="str">
        <f>IF(E36="","",IF(E36&gt;0,VLOOKUP(E36,[1]สูตร!$E:$F,2,FALSE)))</f>
        <v/>
      </c>
      <c r="I36" s="260"/>
      <c r="J36" s="260"/>
      <c r="K36" s="260"/>
      <c r="L36" s="260"/>
      <c r="M36" s="260"/>
      <c r="N36" s="261"/>
      <c r="O36" s="143"/>
      <c r="P36" s="140" t="str">
        <f t="shared" si="2"/>
        <v/>
      </c>
      <c r="Q36" s="137">
        <f t="shared" si="9"/>
        <v>0</v>
      </c>
      <c r="R36" s="147" t="str">
        <f>IF(P36="","",(P36*100/(ปก!$P$10*20)))</f>
        <v/>
      </c>
      <c r="S36" s="164"/>
      <c r="T36" s="162"/>
      <c r="U36" s="162"/>
      <c r="V36" s="162"/>
      <c r="W36" s="163"/>
      <c r="X36" s="164"/>
      <c r="Y36" s="162"/>
      <c r="Z36" s="162"/>
      <c r="AA36" s="162"/>
      <c r="AB36" s="163"/>
      <c r="AC36" s="164"/>
      <c r="AD36" s="162"/>
      <c r="AE36" s="162"/>
      <c r="AF36" s="162"/>
      <c r="AG36" s="163"/>
      <c r="AH36" s="164"/>
      <c r="AI36" s="162"/>
      <c r="AJ36" s="162"/>
      <c r="AK36" s="162"/>
      <c r="AL36" s="163"/>
    </row>
    <row r="37" spans="1:38" ht="15" customHeight="1" thickBot="1" x14ac:dyDescent="0.35">
      <c r="A37" s="2" t="str">
        <f>สูตร!$B$2&amp;B37</f>
        <v>ม./31</v>
      </c>
      <c r="B37" s="50">
        <v>31</v>
      </c>
      <c r="C37" s="121" t="e">
        <f>VLOOKUP(A37,[1]สูตร!$C:$F,3,FALSE)</f>
        <v>#N/A</v>
      </c>
      <c r="D37" s="121">
        <f t="shared" si="0"/>
        <v>0</v>
      </c>
      <c r="E37" s="244" t="str">
        <f t="shared" si="1"/>
        <v/>
      </c>
      <c r="F37" s="245"/>
      <c r="G37" s="246"/>
      <c r="H37" s="247" t="str">
        <f>IF(E37="","",IF(E37&gt;0,VLOOKUP(E37,[1]สูตร!$E:$F,2,FALSE)))</f>
        <v/>
      </c>
      <c r="I37" s="248"/>
      <c r="J37" s="248"/>
      <c r="K37" s="248"/>
      <c r="L37" s="248"/>
      <c r="M37" s="248"/>
      <c r="N37" s="249"/>
      <c r="O37" s="141"/>
      <c r="P37" s="138" t="str">
        <f>IF(Q37&gt;0,Q37,IF(Q37=0,""))</f>
        <v/>
      </c>
      <c r="Q37" s="137">
        <f>COUNTA(S37:AL37)</f>
        <v>0</v>
      </c>
      <c r="R37" s="145" t="str">
        <f>IF(P37="","",(P37*100/(ปก!$P$10*20)))</f>
        <v/>
      </c>
      <c r="S37" s="156"/>
      <c r="T37" s="154"/>
      <c r="U37" s="154"/>
      <c r="V37" s="154"/>
      <c r="W37" s="155"/>
      <c r="X37" s="156"/>
      <c r="Y37" s="154"/>
      <c r="Z37" s="154"/>
      <c r="AA37" s="154"/>
      <c r="AB37" s="155"/>
      <c r="AC37" s="156"/>
      <c r="AD37" s="154"/>
      <c r="AE37" s="154"/>
      <c r="AF37" s="154"/>
      <c r="AG37" s="155"/>
      <c r="AH37" s="156"/>
      <c r="AI37" s="154"/>
      <c r="AJ37" s="154"/>
      <c r="AK37" s="154"/>
      <c r="AL37" s="155"/>
    </row>
    <row r="38" spans="1:38" ht="15" customHeight="1" thickBot="1" x14ac:dyDescent="0.35">
      <c r="A38" s="2" t="str">
        <f>สูตร!$B$2&amp;B38</f>
        <v>ม./32</v>
      </c>
      <c r="B38" s="51">
        <v>32</v>
      </c>
      <c r="C38" s="121" t="e">
        <f>VLOOKUP(A38,[1]สูตร!$C:$F,3,FALSE)</f>
        <v>#N/A</v>
      </c>
      <c r="D38" s="121">
        <f t="shared" si="0"/>
        <v>0</v>
      </c>
      <c r="E38" s="250" t="str">
        <f t="shared" si="1"/>
        <v/>
      </c>
      <c r="F38" s="251"/>
      <c r="G38" s="252"/>
      <c r="H38" s="253" t="str">
        <f>IF(E38="","",IF(E38&gt;0,VLOOKUP(E38,[1]สูตร!$E:$F,2,FALSE)))</f>
        <v/>
      </c>
      <c r="I38" s="254"/>
      <c r="J38" s="254"/>
      <c r="K38" s="254"/>
      <c r="L38" s="254"/>
      <c r="M38" s="254"/>
      <c r="N38" s="255"/>
      <c r="O38" s="142"/>
      <c r="P38" s="139" t="str">
        <f t="shared" si="2"/>
        <v/>
      </c>
      <c r="Q38" s="137">
        <f t="shared" ref="Q38:Q41" si="10">COUNTA(S38:AL38)</f>
        <v>0</v>
      </c>
      <c r="R38" s="146" t="str">
        <f>IF(P38="","",(P38*100/(ปก!$P$10*20)))</f>
        <v/>
      </c>
      <c r="S38" s="160"/>
      <c r="T38" s="158"/>
      <c r="U38" s="158"/>
      <c r="V38" s="158"/>
      <c r="W38" s="159"/>
      <c r="X38" s="160"/>
      <c r="Y38" s="158"/>
      <c r="Z38" s="158"/>
      <c r="AA38" s="158"/>
      <c r="AB38" s="159"/>
      <c r="AC38" s="160"/>
      <c r="AD38" s="158"/>
      <c r="AE38" s="158"/>
      <c r="AF38" s="158"/>
      <c r="AG38" s="159"/>
      <c r="AH38" s="160"/>
      <c r="AI38" s="158"/>
      <c r="AJ38" s="158"/>
      <c r="AK38" s="158"/>
      <c r="AL38" s="159"/>
    </row>
    <row r="39" spans="1:38" ht="15" customHeight="1" thickBot="1" x14ac:dyDescent="0.35">
      <c r="A39" s="2" t="str">
        <f>สูตร!$B$2&amp;B39</f>
        <v>ม./33</v>
      </c>
      <c r="B39" s="51">
        <v>33</v>
      </c>
      <c r="C39" s="121" t="e">
        <f>VLOOKUP(A39,[1]สูตร!$C:$F,3,FALSE)</f>
        <v>#N/A</v>
      </c>
      <c r="D39" s="121">
        <f t="shared" si="0"/>
        <v>0</v>
      </c>
      <c r="E39" s="250" t="str">
        <f t="shared" si="1"/>
        <v/>
      </c>
      <c r="F39" s="251"/>
      <c r="G39" s="252"/>
      <c r="H39" s="253" t="str">
        <f>IF(E39="","",IF(E39&gt;0,VLOOKUP(E39,[1]สูตร!$E:$F,2,FALSE)))</f>
        <v/>
      </c>
      <c r="I39" s="254"/>
      <c r="J39" s="254"/>
      <c r="K39" s="254"/>
      <c r="L39" s="254"/>
      <c r="M39" s="254"/>
      <c r="N39" s="255"/>
      <c r="O39" s="142"/>
      <c r="P39" s="139" t="str">
        <f t="shared" si="2"/>
        <v/>
      </c>
      <c r="Q39" s="137">
        <f t="shared" si="10"/>
        <v>0</v>
      </c>
      <c r="R39" s="146" t="str">
        <f>IF(P39="","",(P39*100/(ปก!$P$10*20)))</f>
        <v/>
      </c>
      <c r="S39" s="160"/>
      <c r="T39" s="158"/>
      <c r="U39" s="158"/>
      <c r="V39" s="158"/>
      <c r="W39" s="159"/>
      <c r="X39" s="160"/>
      <c r="Y39" s="158"/>
      <c r="Z39" s="158"/>
      <c r="AA39" s="158"/>
      <c r="AB39" s="159"/>
      <c r="AC39" s="160"/>
      <c r="AD39" s="158"/>
      <c r="AE39" s="158"/>
      <c r="AF39" s="158"/>
      <c r="AG39" s="159"/>
      <c r="AH39" s="160"/>
      <c r="AI39" s="158"/>
      <c r="AJ39" s="158"/>
      <c r="AK39" s="158"/>
      <c r="AL39" s="159"/>
    </row>
    <row r="40" spans="1:38" ht="15" customHeight="1" thickBot="1" x14ac:dyDescent="0.35">
      <c r="A40" s="2" t="str">
        <f>สูตร!$B$2&amp;B40</f>
        <v>ม./34</v>
      </c>
      <c r="B40" s="51">
        <v>34</v>
      </c>
      <c r="C40" s="121" t="e">
        <f>VLOOKUP(A40,[1]สูตร!$C:$F,3,FALSE)</f>
        <v>#N/A</v>
      </c>
      <c r="D40" s="121">
        <f t="shared" si="0"/>
        <v>0</v>
      </c>
      <c r="E40" s="250" t="str">
        <f t="shared" si="1"/>
        <v/>
      </c>
      <c r="F40" s="251"/>
      <c r="G40" s="252"/>
      <c r="H40" s="253" t="str">
        <f>IF(E40="","",IF(E40&gt;0,VLOOKUP(E40,[1]สูตร!$E:$F,2,FALSE)))</f>
        <v/>
      </c>
      <c r="I40" s="254"/>
      <c r="J40" s="254"/>
      <c r="K40" s="254"/>
      <c r="L40" s="254"/>
      <c r="M40" s="254"/>
      <c r="N40" s="255"/>
      <c r="O40" s="142"/>
      <c r="P40" s="139" t="str">
        <f t="shared" si="2"/>
        <v/>
      </c>
      <c r="Q40" s="137">
        <f t="shared" si="10"/>
        <v>0</v>
      </c>
      <c r="R40" s="146" t="str">
        <f>IF(P40="","",(P40*100/(ปก!$P$10*20)))</f>
        <v/>
      </c>
      <c r="S40" s="160"/>
      <c r="T40" s="158"/>
      <c r="U40" s="158"/>
      <c r="V40" s="158"/>
      <c r="W40" s="159"/>
      <c r="X40" s="160"/>
      <c r="Y40" s="158"/>
      <c r="Z40" s="158"/>
      <c r="AA40" s="158"/>
      <c r="AB40" s="159"/>
      <c r="AC40" s="160"/>
      <c r="AD40" s="158"/>
      <c r="AE40" s="158"/>
      <c r="AF40" s="158"/>
      <c r="AG40" s="159"/>
      <c r="AH40" s="160"/>
      <c r="AI40" s="158"/>
      <c r="AJ40" s="158"/>
      <c r="AK40" s="158"/>
      <c r="AL40" s="159"/>
    </row>
    <row r="41" spans="1:38" ht="15" customHeight="1" thickBot="1" x14ac:dyDescent="0.35">
      <c r="A41" s="2" t="str">
        <f>สูตร!$B$2&amp;B41</f>
        <v>ม./35</v>
      </c>
      <c r="B41" s="52">
        <v>35</v>
      </c>
      <c r="C41" s="121" t="e">
        <f>VLOOKUP(A41,[1]สูตร!$C:$F,3,FALSE)</f>
        <v>#N/A</v>
      </c>
      <c r="D41" s="121">
        <f t="shared" si="0"/>
        <v>0</v>
      </c>
      <c r="E41" s="256" t="str">
        <f t="shared" si="1"/>
        <v/>
      </c>
      <c r="F41" s="257"/>
      <c r="G41" s="258"/>
      <c r="H41" s="259" t="str">
        <f>IF(E41="","",IF(E41&gt;0,VLOOKUP(E41,[1]สูตร!$E:$F,2,FALSE)))</f>
        <v/>
      </c>
      <c r="I41" s="260"/>
      <c r="J41" s="260"/>
      <c r="K41" s="260"/>
      <c r="L41" s="260"/>
      <c r="M41" s="260"/>
      <c r="N41" s="261"/>
      <c r="O41" s="143"/>
      <c r="P41" s="206" t="str">
        <f t="shared" si="2"/>
        <v/>
      </c>
      <c r="Q41" s="144">
        <f t="shared" si="10"/>
        <v>0</v>
      </c>
      <c r="R41" s="207" t="str">
        <f>IF(P41="","",(P41*100/(ปก!$P$10*20)))</f>
        <v/>
      </c>
      <c r="S41" s="180"/>
      <c r="T41" s="181"/>
      <c r="U41" s="181"/>
      <c r="V41" s="181"/>
      <c r="W41" s="182"/>
      <c r="X41" s="180"/>
      <c r="Y41" s="181"/>
      <c r="Z41" s="181"/>
      <c r="AA41" s="181"/>
      <c r="AB41" s="182"/>
      <c r="AC41" s="180"/>
      <c r="AD41" s="181"/>
      <c r="AE41" s="181"/>
      <c r="AF41" s="181"/>
      <c r="AG41" s="182"/>
      <c r="AH41" s="180"/>
      <c r="AI41" s="181"/>
      <c r="AJ41" s="181"/>
      <c r="AK41" s="181"/>
      <c r="AL41" s="182"/>
    </row>
    <row r="42" spans="1:38" ht="15" customHeight="1" thickBot="1" x14ac:dyDescent="0.35">
      <c r="A42" s="2" t="str">
        <f>สูตร!$B$2&amp;B42</f>
        <v>ม./36</v>
      </c>
      <c r="B42" s="50">
        <v>36</v>
      </c>
      <c r="C42" s="121" t="e">
        <f>VLOOKUP(A42,[1]สูตร!$C:$F,3,FALSE)</f>
        <v>#N/A</v>
      </c>
      <c r="D42" s="121">
        <f t="shared" si="0"/>
        <v>0</v>
      </c>
      <c r="E42" s="244" t="str">
        <f t="shared" si="1"/>
        <v/>
      </c>
      <c r="F42" s="245"/>
      <c r="G42" s="246"/>
      <c r="H42" s="247" t="str">
        <f>IF(E42="","",IF(E42&gt;0,VLOOKUP(E42,[1]สูตร!$E:$F,2,FALSE)))</f>
        <v/>
      </c>
      <c r="I42" s="248"/>
      <c r="J42" s="248"/>
      <c r="K42" s="248"/>
      <c r="L42" s="248"/>
      <c r="M42" s="248"/>
      <c r="N42" s="249"/>
      <c r="O42" s="141"/>
      <c r="P42" s="138" t="str">
        <f>IF(Q42&gt;0,Q42,IF(Q42=0,""))</f>
        <v/>
      </c>
      <c r="Q42" s="210">
        <f>COUNTA(S42:AL42)</f>
        <v>0</v>
      </c>
      <c r="R42" s="145" t="str">
        <f>IF(P42="","",(P42*100/(ปก!$P$10*20)))</f>
        <v/>
      </c>
      <c r="S42" s="156"/>
      <c r="T42" s="154"/>
      <c r="U42" s="154"/>
      <c r="V42" s="154"/>
      <c r="W42" s="155"/>
      <c r="X42" s="156"/>
      <c r="Y42" s="154"/>
      <c r="Z42" s="154"/>
      <c r="AA42" s="154"/>
      <c r="AB42" s="155"/>
      <c r="AC42" s="156"/>
      <c r="AD42" s="154"/>
      <c r="AE42" s="154"/>
      <c r="AF42" s="154"/>
      <c r="AG42" s="155"/>
      <c r="AH42" s="156"/>
      <c r="AI42" s="154"/>
      <c r="AJ42" s="154"/>
      <c r="AK42" s="154"/>
      <c r="AL42" s="155"/>
    </row>
    <row r="43" spans="1:38" ht="15" customHeight="1" thickBot="1" x14ac:dyDescent="0.35">
      <c r="A43" s="2" t="str">
        <f>สูตร!$B$2&amp;B43</f>
        <v>ม./37</v>
      </c>
      <c r="B43" s="51">
        <v>37</v>
      </c>
      <c r="C43" s="121" t="e">
        <f>VLOOKUP(A43,[1]สูตร!$C:$F,3,FALSE)</f>
        <v>#N/A</v>
      </c>
      <c r="D43" s="121">
        <f t="shared" si="0"/>
        <v>0</v>
      </c>
      <c r="E43" s="250" t="str">
        <f t="shared" si="1"/>
        <v/>
      </c>
      <c r="F43" s="251"/>
      <c r="G43" s="252"/>
      <c r="H43" s="253" t="str">
        <f>IF(E43="","",IF(E43&gt;0,VLOOKUP(E43,[1]สูตร!$E:$F,2,FALSE)))</f>
        <v/>
      </c>
      <c r="I43" s="254"/>
      <c r="J43" s="254"/>
      <c r="K43" s="254"/>
      <c r="L43" s="254"/>
      <c r="M43" s="254"/>
      <c r="N43" s="255"/>
      <c r="O43" s="142"/>
      <c r="P43" s="139" t="str">
        <f t="shared" si="2"/>
        <v/>
      </c>
      <c r="Q43" s="137">
        <f t="shared" ref="Q43:Q46" si="11">COUNTA(S43:AL43)</f>
        <v>0</v>
      </c>
      <c r="R43" s="146" t="str">
        <f>IF(P43="","",(P43*100/(ปก!$P$10*20)))</f>
        <v/>
      </c>
      <c r="S43" s="160"/>
      <c r="T43" s="158"/>
      <c r="U43" s="158"/>
      <c r="V43" s="158"/>
      <c r="W43" s="159"/>
      <c r="X43" s="160"/>
      <c r="Y43" s="158"/>
      <c r="Z43" s="158"/>
      <c r="AA43" s="158"/>
      <c r="AB43" s="159"/>
      <c r="AC43" s="160"/>
      <c r="AD43" s="158"/>
      <c r="AE43" s="158"/>
      <c r="AF43" s="158"/>
      <c r="AG43" s="159"/>
      <c r="AH43" s="160"/>
      <c r="AI43" s="158"/>
      <c r="AJ43" s="158"/>
      <c r="AK43" s="158"/>
      <c r="AL43" s="159"/>
    </row>
    <row r="44" spans="1:38" ht="15" customHeight="1" thickBot="1" x14ac:dyDescent="0.35">
      <c r="A44" s="2" t="str">
        <f>สูตร!$B$2&amp;B44</f>
        <v>ม./38</v>
      </c>
      <c r="B44" s="51">
        <v>38</v>
      </c>
      <c r="C44" s="121" t="e">
        <f>VLOOKUP(A44,[1]สูตร!$C:$F,3,FALSE)</f>
        <v>#N/A</v>
      </c>
      <c r="D44" s="121">
        <f t="shared" si="0"/>
        <v>0</v>
      </c>
      <c r="E44" s="250" t="str">
        <f t="shared" si="1"/>
        <v/>
      </c>
      <c r="F44" s="251"/>
      <c r="G44" s="252"/>
      <c r="H44" s="253" t="str">
        <f>IF(E44="","",IF(E44&gt;0,VLOOKUP(E44,[1]สูตร!$E:$F,2,FALSE)))</f>
        <v/>
      </c>
      <c r="I44" s="254"/>
      <c r="J44" s="254"/>
      <c r="K44" s="254"/>
      <c r="L44" s="254"/>
      <c r="M44" s="254"/>
      <c r="N44" s="255"/>
      <c r="O44" s="142"/>
      <c r="P44" s="139" t="str">
        <f t="shared" si="2"/>
        <v/>
      </c>
      <c r="Q44" s="137">
        <f t="shared" si="11"/>
        <v>0</v>
      </c>
      <c r="R44" s="146" t="str">
        <f>IF(P44="","",(P44*100/(ปก!$P$10*20)))</f>
        <v/>
      </c>
      <c r="S44" s="160"/>
      <c r="T44" s="158"/>
      <c r="U44" s="158"/>
      <c r="V44" s="158"/>
      <c r="W44" s="159"/>
      <c r="X44" s="160"/>
      <c r="Y44" s="158"/>
      <c r="Z44" s="158"/>
      <c r="AA44" s="158"/>
      <c r="AB44" s="159"/>
      <c r="AC44" s="160"/>
      <c r="AD44" s="158"/>
      <c r="AE44" s="158"/>
      <c r="AF44" s="158"/>
      <c r="AG44" s="159"/>
      <c r="AH44" s="160"/>
      <c r="AI44" s="158"/>
      <c r="AJ44" s="158"/>
      <c r="AK44" s="158"/>
      <c r="AL44" s="159"/>
    </row>
    <row r="45" spans="1:38" ht="15" customHeight="1" thickBot="1" x14ac:dyDescent="0.35">
      <c r="A45" s="2" t="str">
        <f>สูตร!$B$2&amp;B45</f>
        <v>ม./39</v>
      </c>
      <c r="B45" s="51">
        <v>39</v>
      </c>
      <c r="C45" s="121" t="e">
        <f>VLOOKUP(A45,[1]สูตร!$C:$F,3,FALSE)</f>
        <v>#N/A</v>
      </c>
      <c r="D45" s="121">
        <f t="shared" si="0"/>
        <v>0</v>
      </c>
      <c r="E45" s="250" t="str">
        <f t="shared" si="1"/>
        <v/>
      </c>
      <c r="F45" s="251"/>
      <c r="G45" s="252"/>
      <c r="H45" s="253" t="str">
        <f>IF(E45="","",IF(E45&gt;0,VLOOKUP(E45,[1]สูตร!$E:$F,2,FALSE)))</f>
        <v/>
      </c>
      <c r="I45" s="254"/>
      <c r="J45" s="254"/>
      <c r="K45" s="254"/>
      <c r="L45" s="254"/>
      <c r="M45" s="254"/>
      <c r="N45" s="255"/>
      <c r="O45" s="142"/>
      <c r="P45" s="139" t="str">
        <f t="shared" si="2"/>
        <v/>
      </c>
      <c r="Q45" s="137">
        <f t="shared" si="11"/>
        <v>0</v>
      </c>
      <c r="R45" s="146" t="str">
        <f>IF(P45="","",(P45*100/(ปก!$P$10*20)))</f>
        <v/>
      </c>
      <c r="S45" s="160"/>
      <c r="T45" s="158"/>
      <c r="U45" s="158"/>
      <c r="V45" s="158"/>
      <c r="W45" s="159"/>
      <c r="X45" s="160"/>
      <c r="Y45" s="158"/>
      <c r="Z45" s="158"/>
      <c r="AA45" s="158"/>
      <c r="AB45" s="159"/>
      <c r="AC45" s="160"/>
      <c r="AD45" s="158"/>
      <c r="AE45" s="158"/>
      <c r="AF45" s="158"/>
      <c r="AG45" s="159"/>
      <c r="AH45" s="160"/>
      <c r="AI45" s="158"/>
      <c r="AJ45" s="158"/>
      <c r="AK45" s="158"/>
      <c r="AL45" s="159"/>
    </row>
    <row r="46" spans="1:38" ht="15" customHeight="1" thickBot="1" x14ac:dyDescent="0.35">
      <c r="A46" s="2" t="str">
        <f>สูตร!$B$2&amp;B46</f>
        <v>ม./40</v>
      </c>
      <c r="B46" s="52">
        <v>40</v>
      </c>
      <c r="C46" s="121" t="e">
        <f>VLOOKUP(A46,[1]สูตร!$C:$F,3,FALSE)</f>
        <v>#N/A</v>
      </c>
      <c r="D46" s="121">
        <f t="shared" si="0"/>
        <v>0</v>
      </c>
      <c r="E46" s="256" t="str">
        <f t="shared" si="1"/>
        <v/>
      </c>
      <c r="F46" s="257"/>
      <c r="G46" s="258"/>
      <c r="H46" s="259" t="str">
        <f>IF(E46="","",IF(E46&gt;0,VLOOKUP(E46,[1]สูตร!$E:$F,2,FALSE)))</f>
        <v/>
      </c>
      <c r="I46" s="260"/>
      <c r="J46" s="260"/>
      <c r="K46" s="260"/>
      <c r="L46" s="260"/>
      <c r="M46" s="260"/>
      <c r="N46" s="261"/>
      <c r="O46" s="205"/>
      <c r="P46" s="140" t="str">
        <f t="shared" si="2"/>
        <v/>
      </c>
      <c r="Q46" s="211">
        <f t="shared" si="11"/>
        <v>0</v>
      </c>
      <c r="R46" s="147" t="str">
        <f>IF(P46="","",(P46*100/(ปก!$P$10*20)))</f>
        <v/>
      </c>
      <c r="S46" s="164"/>
      <c r="T46" s="162"/>
      <c r="U46" s="162"/>
      <c r="V46" s="162"/>
      <c r="W46" s="163"/>
      <c r="X46" s="164"/>
      <c r="Y46" s="162"/>
      <c r="Z46" s="162"/>
      <c r="AA46" s="162"/>
      <c r="AB46" s="163"/>
      <c r="AC46" s="164"/>
      <c r="AD46" s="162"/>
      <c r="AE46" s="162"/>
      <c r="AF46" s="162"/>
      <c r="AG46" s="163"/>
      <c r="AH46" s="164"/>
      <c r="AI46" s="162"/>
      <c r="AJ46" s="162"/>
      <c r="AK46" s="162"/>
      <c r="AL46" s="163"/>
    </row>
    <row r="47" spans="1:38" ht="15" customHeight="1" thickBot="1" x14ac:dyDescent="0.35">
      <c r="E47" s="263" t="s">
        <v>5</v>
      </c>
      <c r="F47" s="264"/>
      <c r="G47" s="265"/>
      <c r="H47" s="266">
        <f>40-COUNTIF(D7:D46,0)</f>
        <v>0</v>
      </c>
      <c r="I47" s="267"/>
      <c r="J47" s="267"/>
      <c r="K47" s="267"/>
      <c r="L47" s="267"/>
      <c r="M47" s="267" t="s">
        <v>94</v>
      </c>
      <c r="N47" s="268"/>
    </row>
    <row r="48" spans="1:38" ht="13.5" hidden="1" customHeight="1" thickBot="1" x14ac:dyDescent="0.35">
      <c r="E48" s="262" t="s">
        <v>5</v>
      </c>
      <c r="F48" s="262"/>
      <c r="G48" s="262"/>
      <c r="H48" s="2">
        <f>COUNTIF(E7:G46,"")</f>
        <v>120</v>
      </c>
      <c r="O48" s="2">
        <f>COUNTIF(O7:O46,0)</f>
        <v>0</v>
      </c>
    </row>
    <row r="49" spans="3:8" ht="13.5" hidden="1" customHeight="1" x14ac:dyDescent="0.3">
      <c r="F49" s="122" t="s">
        <v>93</v>
      </c>
      <c r="H49" s="2">
        <f>COUNTIF(E7:G46,0)</f>
        <v>0</v>
      </c>
    </row>
    <row r="50" spans="3:8" ht="13.5" customHeight="1" x14ac:dyDescent="0.3">
      <c r="C50" s="2" t="e">
        <v>#N/A</v>
      </c>
    </row>
  </sheetData>
  <sheetProtection algorithmName="SHA-512" hashValue="XMEbYspBQkeu4hE1fxp6a888KAV7EHpCOrmaEWO4q69kfRSr264+swmqq3kL5PyiayX8U8e2mIA/jAZxCAGDWw==" saltValue="2WgDzfnPbpwWcyeIZBWwkA==" spinCount="100000" sheet="1" objects="1" scenarios="1"/>
  <protectedRanges>
    <protectedRange sqref="H2:N3" name="ช่วง4"/>
    <protectedRange sqref="E17:G46" name="ช่วง2"/>
    <protectedRange sqref="O7:O46 S7:AL46" name="บันทึกเวลาเรียน"/>
    <protectedRange sqref="E7:G46" name="ช่วง3"/>
  </protectedRanges>
  <mergeCells count="121">
    <mergeCell ref="H3:N3"/>
    <mergeCell ref="H2:N2"/>
    <mergeCell ref="B1:W1"/>
    <mergeCell ref="B2:G2"/>
    <mergeCell ref="B3:G3"/>
    <mergeCell ref="R2:W2"/>
    <mergeCell ref="R3:W3"/>
    <mergeCell ref="AB5:AB6"/>
    <mergeCell ref="AC5:AC6"/>
    <mergeCell ref="AD5:AD6"/>
    <mergeCell ref="AE5:AE6"/>
    <mergeCell ref="AF5:AF6"/>
    <mergeCell ref="AG5:AG6"/>
    <mergeCell ref="B4:B6"/>
    <mergeCell ref="E4:G6"/>
    <mergeCell ref="H4:N6"/>
    <mergeCell ref="O4:O6"/>
    <mergeCell ref="P4:P6"/>
    <mergeCell ref="S4:W4"/>
    <mergeCell ref="E7:G7"/>
    <mergeCell ref="H7:N7"/>
    <mergeCell ref="E8:G8"/>
    <mergeCell ref="H8:N8"/>
    <mergeCell ref="E9:G9"/>
    <mergeCell ref="H9:N9"/>
    <mergeCell ref="R4:R6"/>
    <mergeCell ref="AH5:AH6"/>
    <mergeCell ref="AI5:AI6"/>
    <mergeCell ref="S5:S6"/>
    <mergeCell ref="T5:T6"/>
    <mergeCell ref="U5:U6"/>
    <mergeCell ref="V5:V6"/>
    <mergeCell ref="W5:W6"/>
    <mergeCell ref="X5:X6"/>
    <mergeCell ref="Y5:Y6"/>
    <mergeCell ref="Z5:Z6"/>
    <mergeCell ref="AA5:AA6"/>
    <mergeCell ref="X4:AB4"/>
    <mergeCell ref="AC4:AG4"/>
    <mergeCell ref="AH4:AL4"/>
    <mergeCell ref="AJ5:AJ6"/>
    <mergeCell ref="AK5:AK6"/>
    <mergeCell ref="AL5:AL6"/>
    <mergeCell ref="E13:G13"/>
    <mergeCell ref="H13:N13"/>
    <mergeCell ref="E14:G14"/>
    <mergeCell ref="H14:N14"/>
    <mergeCell ref="E15:G15"/>
    <mergeCell ref="H15:N15"/>
    <mergeCell ref="E10:G10"/>
    <mergeCell ref="H10:N10"/>
    <mergeCell ref="E11:G11"/>
    <mergeCell ref="H11:N11"/>
    <mergeCell ref="E12:G12"/>
    <mergeCell ref="H12:N12"/>
    <mergeCell ref="E19:G19"/>
    <mergeCell ref="H19:N19"/>
    <mergeCell ref="E20:G20"/>
    <mergeCell ref="H20:N20"/>
    <mergeCell ref="E21:G21"/>
    <mergeCell ref="H21:N21"/>
    <mergeCell ref="E16:G16"/>
    <mergeCell ref="H16:N16"/>
    <mergeCell ref="E17:G17"/>
    <mergeCell ref="H17:N17"/>
    <mergeCell ref="E18:G18"/>
    <mergeCell ref="H18:N18"/>
    <mergeCell ref="E25:G25"/>
    <mergeCell ref="H25:N25"/>
    <mergeCell ref="E26:G26"/>
    <mergeCell ref="H26:N26"/>
    <mergeCell ref="E27:G27"/>
    <mergeCell ref="H27:N27"/>
    <mergeCell ref="E22:G22"/>
    <mergeCell ref="H22:N22"/>
    <mergeCell ref="E23:G23"/>
    <mergeCell ref="H23:N23"/>
    <mergeCell ref="E24:G24"/>
    <mergeCell ref="H24:N24"/>
    <mergeCell ref="H32:N32"/>
    <mergeCell ref="E33:G33"/>
    <mergeCell ref="H33:N33"/>
    <mergeCell ref="E28:G28"/>
    <mergeCell ref="H28:N28"/>
    <mergeCell ref="E29:G29"/>
    <mergeCell ref="H29:N29"/>
    <mergeCell ref="E30:G30"/>
    <mergeCell ref="H30:N30"/>
    <mergeCell ref="E31:G31"/>
    <mergeCell ref="H31:N31"/>
    <mergeCell ref="E32:G32"/>
    <mergeCell ref="E48:G48"/>
    <mergeCell ref="E43:G43"/>
    <mergeCell ref="H43:N43"/>
    <mergeCell ref="E44:G44"/>
    <mergeCell ref="H44:N44"/>
    <mergeCell ref="E45:G45"/>
    <mergeCell ref="H45:N45"/>
    <mergeCell ref="E40:G40"/>
    <mergeCell ref="H40:N40"/>
    <mergeCell ref="E41:G41"/>
    <mergeCell ref="H41:N41"/>
    <mergeCell ref="E42:G42"/>
    <mergeCell ref="H42:N42"/>
    <mergeCell ref="E46:G46"/>
    <mergeCell ref="H46:N46"/>
    <mergeCell ref="E47:G47"/>
    <mergeCell ref="H47:L47"/>
    <mergeCell ref="M47:N47"/>
    <mergeCell ref="E37:G37"/>
    <mergeCell ref="H37:N37"/>
    <mergeCell ref="E38:G38"/>
    <mergeCell ref="H38:N38"/>
    <mergeCell ref="E39:G39"/>
    <mergeCell ref="H39:N39"/>
    <mergeCell ref="E34:G34"/>
    <mergeCell ref="H34:N34"/>
    <mergeCell ref="E35:G35"/>
    <mergeCell ref="H35:N35"/>
    <mergeCell ref="E36:G36"/>
    <mergeCell ref="H36:N36"/>
  </mergeCells>
  <phoneticPr fontId="8" type="noConversion"/>
  <dataValidations count="2">
    <dataValidation type="whole" allowBlank="1" showInputMessage="1" showErrorMessage="1" sqref="P7:Q46" xr:uid="{E928AF62-FC4D-4B34-9233-60ED622E710A}">
      <formula1>0</formula1>
      <formula2>100</formula2>
    </dataValidation>
    <dataValidation type="list" allowBlank="1" showInputMessage="1" showErrorMessage="1" sqref="O7:O46" xr:uid="{14CFD676-D7D8-4168-99D1-BE80332C6F32}">
      <formula1>"-"</formula1>
    </dataValidation>
  </dataValidations>
  <pageMargins left="0.23622047244094491" right="0.23622047244094491"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C236-22EF-412C-BD7A-0E283FB8F53D}">
  <dimension ref="A1:X48"/>
  <sheetViews>
    <sheetView showGridLines="0" showRowColHeaders="0" topLeftCell="B1" zoomScale="70" zoomScaleNormal="70" workbookViewId="0">
      <pane xSplit="14" ySplit="4" topLeftCell="P5" activePane="bottomRight" state="frozen"/>
      <selection activeCell="B1" sqref="B1"/>
      <selection pane="topRight" activeCell="S1" sqref="S1"/>
      <selection pane="bottomLeft" activeCell="B7" sqref="B7"/>
      <selection pane="bottomRight" activeCell="P39" sqref="P39"/>
    </sheetView>
  </sheetViews>
  <sheetFormatPr defaultColWidth="3.83203125" defaultRowHeight="13.5" customHeight="1" x14ac:dyDescent="0.3"/>
  <cols>
    <col min="1" max="1" width="6.08203125" style="2" hidden="1" customWidth="1"/>
    <col min="2" max="3" width="3.83203125" style="2" customWidth="1"/>
    <col min="4" max="5" width="8.75" style="2" hidden="1" customWidth="1"/>
    <col min="6" max="8" width="3.83203125" style="122"/>
    <col min="9" max="15" width="3.83203125" style="2"/>
    <col min="16" max="20" width="5.08203125" style="2" customWidth="1"/>
    <col min="21" max="21" width="5.5" style="2" customWidth="1"/>
    <col min="22" max="22" width="7.75" style="2" customWidth="1"/>
    <col min="23" max="23" width="6.08203125" style="148" customWidth="1"/>
    <col min="24" max="16384" width="3.83203125" style="2"/>
  </cols>
  <sheetData>
    <row r="1" spans="1:24" ht="20" customHeight="1" thickBot="1" x14ac:dyDescent="0.35">
      <c r="C1" s="314" t="s">
        <v>4259</v>
      </c>
      <c r="D1" s="314"/>
      <c r="E1" s="314"/>
      <c r="F1" s="314"/>
      <c r="G1" s="314"/>
      <c r="H1" s="314"/>
      <c r="I1" s="314"/>
      <c r="J1" s="314"/>
      <c r="K1" s="314"/>
      <c r="L1" s="314"/>
      <c r="M1" s="314"/>
      <c r="N1" s="314"/>
      <c r="O1" s="314"/>
      <c r="P1" s="314"/>
      <c r="Q1" s="314"/>
      <c r="R1" s="314"/>
      <c r="S1" s="314"/>
      <c r="T1" s="314"/>
      <c r="U1" s="314"/>
      <c r="V1" s="314"/>
      <c r="W1" s="314"/>
    </row>
    <row r="2" spans="1:24" ht="23.5" customHeight="1" thickBot="1" x14ac:dyDescent="0.35">
      <c r="C2" s="283" t="s">
        <v>0</v>
      </c>
      <c r="D2" s="165"/>
      <c r="E2" s="165"/>
      <c r="F2" s="286" t="s">
        <v>1</v>
      </c>
      <c r="G2" s="287"/>
      <c r="H2" s="288"/>
      <c r="I2" s="295" t="s">
        <v>2</v>
      </c>
      <c r="J2" s="296"/>
      <c r="K2" s="296"/>
      <c r="L2" s="296"/>
      <c r="M2" s="296"/>
      <c r="N2" s="296"/>
      <c r="O2" s="297"/>
      <c r="P2" s="280" t="s">
        <v>77</v>
      </c>
      <c r="Q2" s="281"/>
      <c r="R2" s="281"/>
      <c r="S2" s="281"/>
      <c r="T2" s="281"/>
      <c r="U2" s="317" t="s">
        <v>80</v>
      </c>
      <c r="V2" s="317" t="s">
        <v>81</v>
      </c>
      <c r="W2" s="315" t="s">
        <v>75</v>
      </c>
      <c r="X2" s="183"/>
    </row>
    <row r="3" spans="1:24" ht="23.5" customHeight="1" x14ac:dyDescent="0.3">
      <c r="C3" s="284"/>
      <c r="D3" s="167"/>
      <c r="E3" s="167"/>
      <c r="F3" s="289"/>
      <c r="G3" s="290"/>
      <c r="H3" s="291"/>
      <c r="I3" s="298"/>
      <c r="J3" s="299"/>
      <c r="K3" s="299"/>
      <c r="L3" s="299"/>
      <c r="M3" s="299"/>
      <c r="N3" s="299"/>
      <c r="O3" s="299"/>
      <c r="P3" s="332" t="s">
        <v>4260</v>
      </c>
      <c r="Q3" s="332" t="s">
        <v>4261</v>
      </c>
      <c r="R3" s="332" t="s">
        <v>4262</v>
      </c>
      <c r="S3" s="332" t="s">
        <v>4263</v>
      </c>
      <c r="T3" s="332" t="s">
        <v>4264</v>
      </c>
      <c r="U3" s="318"/>
      <c r="V3" s="318"/>
      <c r="W3" s="316"/>
      <c r="X3" s="183"/>
    </row>
    <row r="4" spans="1:24" ht="23.5" customHeight="1" thickBot="1" x14ac:dyDescent="0.35">
      <c r="C4" s="285"/>
      <c r="D4" s="176"/>
      <c r="E4" s="176"/>
      <c r="F4" s="292"/>
      <c r="G4" s="293"/>
      <c r="H4" s="294"/>
      <c r="I4" s="301"/>
      <c r="J4" s="302"/>
      <c r="K4" s="302"/>
      <c r="L4" s="302"/>
      <c r="M4" s="302"/>
      <c r="N4" s="302"/>
      <c r="O4" s="302"/>
      <c r="P4" s="333"/>
      <c r="Q4" s="333"/>
      <c r="R4" s="333"/>
      <c r="S4" s="333"/>
      <c r="T4" s="333"/>
      <c r="U4" s="318"/>
      <c r="V4" s="318"/>
      <c r="W4" s="316"/>
      <c r="X4" s="183"/>
    </row>
    <row r="5" spans="1:24" ht="15" customHeight="1" thickBot="1" x14ac:dyDescent="0.35">
      <c r="A5" s="2" t="str">
        <f>สูตร!$B$2&amp;C5</f>
        <v>ม./1</v>
      </c>
      <c r="C5" s="169">
        <v>1</v>
      </c>
      <c r="D5" s="116" t="e">
        <f>VLOOKUP(A5,[1]สูตร!$C:$F,3,FALSE)</f>
        <v>#N/A</v>
      </c>
      <c r="E5" s="116">
        <f>IFERROR(D5,0)</f>
        <v>0</v>
      </c>
      <c r="F5" s="244" t="str">
        <f>บันทึกเวลาเรียน!E7</f>
        <v/>
      </c>
      <c r="G5" s="327"/>
      <c r="H5" s="328"/>
      <c r="I5" s="272" t="str">
        <f>IF(F5="","",IF(F5&gt;0,VLOOKUP(F5,[1]สูตร!$E:$F,2,FALSE)))</f>
        <v/>
      </c>
      <c r="J5" s="273"/>
      <c r="K5" s="273"/>
      <c r="L5" s="273"/>
      <c r="M5" s="273"/>
      <c r="N5" s="273"/>
      <c r="O5" s="331"/>
      <c r="P5" s="184"/>
      <c r="Q5" s="185"/>
      <c r="R5" s="185"/>
      <c r="S5" s="185"/>
      <c r="T5" s="190"/>
      <c r="U5" s="193" t="str">
        <f>IF(P5="","",IF(P5&gt;=1,SUM(P5:T5)))</f>
        <v/>
      </c>
      <c r="V5" s="194" t="str">
        <f>IF(U5="","",IF(U5&gt;0,U5/15))</f>
        <v/>
      </c>
      <c r="W5" s="202" t="str">
        <f t="shared" ref="W5:W44" si="0">IF(V5="","",IF(V5&gt;=75%,"3",IF(V5&gt;=40%,"2",IF(V5&gt;0%,"1"))))</f>
        <v/>
      </c>
    </row>
    <row r="6" spans="1:24" ht="15" customHeight="1" thickBot="1" x14ac:dyDescent="0.35">
      <c r="A6" s="2" t="str">
        <f>สูตร!$B$2&amp;C6</f>
        <v>ม./2</v>
      </c>
      <c r="C6" s="51">
        <v>2</v>
      </c>
      <c r="D6" s="121" t="e">
        <f>VLOOKUP(A6,[1]สูตร!$C:$F,3,FALSE)</f>
        <v>#N/A</v>
      </c>
      <c r="E6" s="121">
        <f t="shared" ref="E6:E44" si="1">IFERROR(D6,0)</f>
        <v>0</v>
      </c>
      <c r="F6" s="269" t="str">
        <f>บันทึกเวลาเรียน!E8</f>
        <v/>
      </c>
      <c r="G6" s="319"/>
      <c r="H6" s="320"/>
      <c r="I6" s="253" t="str">
        <f>IF(F6="","",IF(F6&gt;0,VLOOKUP(F6,[1]สูตร!$E:$F,2,FALSE)))</f>
        <v/>
      </c>
      <c r="J6" s="254"/>
      <c r="K6" s="254"/>
      <c r="L6" s="254"/>
      <c r="M6" s="254"/>
      <c r="N6" s="254"/>
      <c r="O6" s="329"/>
      <c r="P6" s="186"/>
      <c r="Q6" s="187"/>
      <c r="R6" s="187"/>
      <c r="S6" s="187"/>
      <c r="T6" s="191"/>
      <c r="U6" s="195" t="str">
        <f t="shared" ref="U6:U44" si="2">IF(P6="","",IF(P6&gt;=1,SUM(P6:T6)))</f>
        <v/>
      </c>
      <c r="V6" s="196" t="str">
        <f t="shared" ref="V6:V44" si="3">IF(U6="","",IF(U6&gt;0,U6/15))</f>
        <v/>
      </c>
      <c r="W6" s="203" t="str">
        <f t="shared" si="0"/>
        <v/>
      </c>
    </row>
    <row r="7" spans="1:24" ht="15" customHeight="1" thickBot="1" x14ac:dyDescent="0.35">
      <c r="A7" s="2" t="str">
        <f>สูตร!$B$2&amp;C7</f>
        <v>ม./3</v>
      </c>
      <c r="C7" s="51">
        <v>3</v>
      </c>
      <c r="D7" s="121" t="e">
        <f>VLOOKUP(A7,[1]สูตร!$C:$F,3,FALSE)</f>
        <v>#N/A</v>
      </c>
      <c r="E7" s="121">
        <f t="shared" si="1"/>
        <v>0</v>
      </c>
      <c r="F7" s="269" t="str">
        <f>บันทึกเวลาเรียน!E9</f>
        <v/>
      </c>
      <c r="G7" s="319"/>
      <c r="H7" s="320"/>
      <c r="I7" s="253" t="str">
        <f>IF(F7="","",IF(F7&gt;0,VLOOKUP(F7,[1]สูตร!$E:$F,2,FALSE)))</f>
        <v/>
      </c>
      <c r="J7" s="254"/>
      <c r="K7" s="254"/>
      <c r="L7" s="254"/>
      <c r="M7" s="254"/>
      <c r="N7" s="254"/>
      <c r="O7" s="329"/>
      <c r="P7" s="186"/>
      <c r="Q7" s="187"/>
      <c r="R7" s="187"/>
      <c r="S7" s="187"/>
      <c r="T7" s="191"/>
      <c r="U7" s="195" t="str">
        <f t="shared" si="2"/>
        <v/>
      </c>
      <c r="V7" s="196" t="str">
        <f t="shared" si="3"/>
        <v/>
      </c>
      <c r="W7" s="203" t="str">
        <f>IF(V7="","",IF(V7&gt;=75%,"3",IF(V7&gt;=40%,"2",IF(V7&gt;0%,"1"))))</f>
        <v/>
      </c>
    </row>
    <row r="8" spans="1:24" ht="15" customHeight="1" thickBot="1" x14ac:dyDescent="0.35">
      <c r="A8" s="2" t="str">
        <f>สูตร!$B$2&amp;C8</f>
        <v>ม./4</v>
      </c>
      <c r="C8" s="51">
        <v>4</v>
      </c>
      <c r="D8" s="121" t="e">
        <f>VLOOKUP(A8,[1]สูตร!$C:$F,3,FALSE)</f>
        <v>#N/A</v>
      </c>
      <c r="E8" s="121">
        <f t="shared" si="1"/>
        <v>0</v>
      </c>
      <c r="F8" s="269" t="str">
        <f>บันทึกเวลาเรียน!E10</f>
        <v/>
      </c>
      <c r="G8" s="319"/>
      <c r="H8" s="320"/>
      <c r="I8" s="253" t="str">
        <f>IF(F8="","",IF(F8&gt;0,VLOOKUP(F8,[1]สูตร!$E:$F,2,FALSE)))</f>
        <v/>
      </c>
      <c r="J8" s="254"/>
      <c r="K8" s="254"/>
      <c r="L8" s="254"/>
      <c r="M8" s="254"/>
      <c r="N8" s="254"/>
      <c r="O8" s="329"/>
      <c r="P8" s="186"/>
      <c r="Q8" s="187"/>
      <c r="R8" s="187"/>
      <c r="S8" s="187"/>
      <c r="T8" s="191"/>
      <c r="U8" s="195" t="str">
        <f t="shared" si="2"/>
        <v/>
      </c>
      <c r="V8" s="196" t="str">
        <f t="shared" si="3"/>
        <v/>
      </c>
      <c r="W8" s="203" t="str">
        <f t="shared" si="0"/>
        <v/>
      </c>
    </row>
    <row r="9" spans="1:24" ht="15" customHeight="1" thickBot="1" x14ac:dyDescent="0.35">
      <c r="A9" s="2" t="str">
        <f>สูตร!$B$2&amp;C9</f>
        <v>ม./5</v>
      </c>
      <c r="C9" s="52">
        <v>5</v>
      </c>
      <c r="D9" s="121" t="e">
        <f>VLOOKUP(A9,[1]สูตร!$C:$F,3,FALSE)</f>
        <v>#N/A</v>
      </c>
      <c r="E9" s="121">
        <f t="shared" si="1"/>
        <v>0</v>
      </c>
      <c r="F9" s="321" t="str">
        <f>บันทึกเวลาเรียน!E11</f>
        <v/>
      </c>
      <c r="G9" s="322"/>
      <c r="H9" s="323"/>
      <c r="I9" s="259" t="str">
        <f>IF(F9="","",IF(F9&gt;0,VLOOKUP(F9,[1]สูตร!$E:$F,2,FALSE)))</f>
        <v/>
      </c>
      <c r="J9" s="260"/>
      <c r="K9" s="260"/>
      <c r="L9" s="260"/>
      <c r="M9" s="260"/>
      <c r="N9" s="260"/>
      <c r="O9" s="330"/>
      <c r="P9" s="188"/>
      <c r="Q9" s="189"/>
      <c r="R9" s="189"/>
      <c r="S9" s="189"/>
      <c r="T9" s="192"/>
      <c r="U9" s="197" t="str">
        <f t="shared" si="2"/>
        <v/>
      </c>
      <c r="V9" s="198" t="str">
        <f t="shared" si="3"/>
        <v/>
      </c>
      <c r="W9" s="204" t="str">
        <f t="shared" si="0"/>
        <v/>
      </c>
    </row>
    <row r="10" spans="1:24" ht="15" customHeight="1" thickBot="1" x14ac:dyDescent="0.35">
      <c r="A10" s="2" t="str">
        <f>สูตร!$B$2&amp;C10</f>
        <v>ม./6</v>
      </c>
      <c r="C10" s="50">
        <v>6</v>
      </c>
      <c r="D10" s="121" t="e">
        <f>VLOOKUP(A10,[1]สูตร!$C:$F,3,FALSE)</f>
        <v>#N/A</v>
      </c>
      <c r="E10" s="121">
        <f t="shared" si="1"/>
        <v>0</v>
      </c>
      <c r="F10" s="244" t="str">
        <f>บันทึกเวลาเรียน!E12</f>
        <v/>
      </c>
      <c r="G10" s="327"/>
      <c r="H10" s="328"/>
      <c r="I10" s="247" t="str">
        <f>IF(F10="","",IF(F10&gt;0,VLOOKUP(F10,[1]สูตร!$E:$F,2,FALSE)))</f>
        <v/>
      </c>
      <c r="J10" s="248"/>
      <c r="K10" s="248"/>
      <c r="L10" s="248"/>
      <c r="M10" s="248"/>
      <c r="N10" s="248"/>
      <c r="O10" s="249"/>
      <c r="P10" s="184"/>
      <c r="Q10" s="185"/>
      <c r="R10" s="185"/>
      <c r="S10" s="185"/>
      <c r="T10" s="190"/>
      <c r="U10" s="199" t="str">
        <f>IF(P10="","",IF(P10&gt;=1,SUM(P10:T10)))</f>
        <v/>
      </c>
      <c r="V10" s="194" t="str">
        <f>IF(U10="","",IF(U10&gt;0,U10/15))</f>
        <v/>
      </c>
      <c r="W10" s="202" t="str">
        <f t="shared" si="0"/>
        <v/>
      </c>
    </row>
    <row r="11" spans="1:24" ht="15" customHeight="1" thickBot="1" x14ac:dyDescent="0.35">
      <c r="A11" s="2" t="str">
        <f>สูตร!$B$2&amp;C11</f>
        <v>ม./7</v>
      </c>
      <c r="C11" s="51">
        <v>7</v>
      </c>
      <c r="D11" s="121" t="e">
        <f>VLOOKUP(A11,[1]สูตร!$C:$F,3,FALSE)</f>
        <v>#N/A</v>
      </c>
      <c r="E11" s="121">
        <f t="shared" si="1"/>
        <v>0</v>
      </c>
      <c r="F11" s="269" t="str">
        <f>บันทึกเวลาเรียน!E13</f>
        <v/>
      </c>
      <c r="G11" s="319"/>
      <c r="H11" s="320"/>
      <c r="I11" s="253" t="str">
        <f>IF(F11="","",IF(F11&gt;0,VLOOKUP(F11,[1]สูตร!$E:$F,2,FALSE)))</f>
        <v/>
      </c>
      <c r="J11" s="254"/>
      <c r="K11" s="254"/>
      <c r="L11" s="254"/>
      <c r="M11" s="254"/>
      <c r="N11" s="254"/>
      <c r="O11" s="255"/>
      <c r="P11" s="186"/>
      <c r="Q11" s="187"/>
      <c r="R11" s="187"/>
      <c r="S11" s="187"/>
      <c r="T11" s="191"/>
      <c r="U11" s="200" t="str">
        <f t="shared" si="2"/>
        <v/>
      </c>
      <c r="V11" s="196" t="str">
        <f t="shared" si="3"/>
        <v/>
      </c>
      <c r="W11" s="203" t="str">
        <f t="shared" si="0"/>
        <v/>
      </c>
    </row>
    <row r="12" spans="1:24" ht="15" customHeight="1" thickBot="1" x14ac:dyDescent="0.35">
      <c r="A12" s="2" t="str">
        <f>สูตร!$B$2&amp;C12</f>
        <v>ม./8</v>
      </c>
      <c r="C12" s="51">
        <v>8</v>
      </c>
      <c r="D12" s="121" t="e">
        <f>VLOOKUP(A12,[1]สูตร!$C:$F,3,FALSE)</f>
        <v>#N/A</v>
      </c>
      <c r="E12" s="121">
        <f t="shared" si="1"/>
        <v>0</v>
      </c>
      <c r="F12" s="269" t="str">
        <f>บันทึกเวลาเรียน!E14</f>
        <v/>
      </c>
      <c r="G12" s="319"/>
      <c r="H12" s="320"/>
      <c r="I12" s="253" t="str">
        <f>IF(F12="","",IF(F12&gt;0,VLOOKUP(F12,[1]สูตร!$E:$F,2,FALSE)))</f>
        <v/>
      </c>
      <c r="J12" s="254"/>
      <c r="K12" s="254"/>
      <c r="L12" s="254"/>
      <c r="M12" s="254"/>
      <c r="N12" s="254"/>
      <c r="O12" s="255"/>
      <c r="P12" s="186"/>
      <c r="Q12" s="187"/>
      <c r="R12" s="187"/>
      <c r="S12" s="187"/>
      <c r="T12" s="191"/>
      <c r="U12" s="200" t="str">
        <f t="shared" si="2"/>
        <v/>
      </c>
      <c r="V12" s="196" t="str">
        <f t="shared" si="3"/>
        <v/>
      </c>
      <c r="W12" s="203" t="str">
        <f>IF(V12="","",IF(V12&gt;=75%,"3",IF(V12&gt;=40%,"2",IF(V12&gt;0%,"1"))))</f>
        <v/>
      </c>
    </row>
    <row r="13" spans="1:24" ht="15" customHeight="1" thickBot="1" x14ac:dyDescent="0.35">
      <c r="A13" s="2" t="str">
        <f>สูตร!$B$2&amp;C13</f>
        <v>ม./9</v>
      </c>
      <c r="C13" s="51">
        <v>9</v>
      </c>
      <c r="D13" s="121" t="e">
        <f>VLOOKUP(A13,[1]สูตร!$C:$F,3,FALSE)</f>
        <v>#N/A</v>
      </c>
      <c r="E13" s="121">
        <f t="shared" si="1"/>
        <v>0</v>
      </c>
      <c r="F13" s="269" t="str">
        <f>บันทึกเวลาเรียน!E15</f>
        <v/>
      </c>
      <c r="G13" s="319"/>
      <c r="H13" s="320"/>
      <c r="I13" s="253" t="str">
        <f>IF(F13="","",IF(F13&gt;0,VLOOKUP(F13,[1]สูตร!$E:$F,2,FALSE)))</f>
        <v/>
      </c>
      <c r="J13" s="254"/>
      <c r="K13" s="254"/>
      <c r="L13" s="254"/>
      <c r="M13" s="254"/>
      <c r="N13" s="254"/>
      <c r="O13" s="255"/>
      <c r="P13" s="186"/>
      <c r="Q13" s="187"/>
      <c r="R13" s="187"/>
      <c r="S13" s="187"/>
      <c r="T13" s="191"/>
      <c r="U13" s="200" t="str">
        <f t="shared" si="2"/>
        <v/>
      </c>
      <c r="V13" s="196" t="str">
        <f t="shared" si="3"/>
        <v/>
      </c>
      <c r="W13" s="203" t="str">
        <f t="shared" si="0"/>
        <v/>
      </c>
    </row>
    <row r="14" spans="1:24" ht="15" customHeight="1" thickBot="1" x14ac:dyDescent="0.35">
      <c r="A14" s="2" t="str">
        <f>สูตร!$B$2&amp;C14</f>
        <v>ม./10</v>
      </c>
      <c r="C14" s="52">
        <v>10</v>
      </c>
      <c r="D14" s="121" t="e">
        <f>VLOOKUP(A14,[1]สูตร!$C:$F,3,FALSE)</f>
        <v>#N/A</v>
      </c>
      <c r="E14" s="121">
        <f t="shared" si="1"/>
        <v>0</v>
      </c>
      <c r="F14" s="321" t="str">
        <f>บันทึกเวลาเรียน!E16</f>
        <v/>
      </c>
      <c r="G14" s="322"/>
      <c r="H14" s="323"/>
      <c r="I14" s="259" t="str">
        <f>IF(F14="","",IF(F14&gt;0,VLOOKUP(F14,[1]สูตร!$E:$F,2,FALSE)))</f>
        <v/>
      </c>
      <c r="J14" s="260"/>
      <c r="K14" s="260"/>
      <c r="L14" s="260"/>
      <c r="M14" s="260"/>
      <c r="N14" s="260"/>
      <c r="O14" s="261"/>
      <c r="P14" s="188"/>
      <c r="Q14" s="189"/>
      <c r="R14" s="189"/>
      <c r="S14" s="189"/>
      <c r="T14" s="192"/>
      <c r="U14" s="201" t="str">
        <f t="shared" si="2"/>
        <v/>
      </c>
      <c r="V14" s="198" t="str">
        <f t="shared" si="3"/>
        <v/>
      </c>
      <c r="W14" s="204" t="str">
        <f t="shared" si="0"/>
        <v/>
      </c>
    </row>
    <row r="15" spans="1:24" ht="15" customHeight="1" thickBot="1" x14ac:dyDescent="0.35">
      <c r="A15" s="2" t="str">
        <f>สูตร!$B$2&amp;C15</f>
        <v>ม./11</v>
      </c>
      <c r="C15" s="50">
        <v>11</v>
      </c>
      <c r="D15" s="121" t="e">
        <f>VLOOKUP(A15,[1]สูตร!$C:$F,3,FALSE)</f>
        <v>#N/A</v>
      </c>
      <c r="E15" s="121">
        <f t="shared" si="1"/>
        <v>0</v>
      </c>
      <c r="F15" s="244" t="str">
        <f>บันทึกเวลาเรียน!E17</f>
        <v/>
      </c>
      <c r="G15" s="327"/>
      <c r="H15" s="328"/>
      <c r="I15" s="247" t="str">
        <f>IF(F15="","",IF(F15&gt;0,VLOOKUP(F15,[1]สูตร!$E:$F,2,FALSE)))</f>
        <v/>
      </c>
      <c r="J15" s="248"/>
      <c r="K15" s="248"/>
      <c r="L15" s="248"/>
      <c r="M15" s="248"/>
      <c r="N15" s="248"/>
      <c r="O15" s="249"/>
      <c r="P15" s="184"/>
      <c r="Q15" s="185"/>
      <c r="R15" s="185"/>
      <c r="S15" s="185"/>
      <c r="T15" s="190"/>
      <c r="U15" s="199" t="str">
        <f>IF(P15="","",IF(P15&gt;=1,SUM(P15:T15)))</f>
        <v/>
      </c>
      <c r="V15" s="194" t="str">
        <f>IF(U15="","",IF(U15&gt;0,U15/15))</f>
        <v/>
      </c>
      <c r="W15" s="202" t="str">
        <f t="shared" si="0"/>
        <v/>
      </c>
    </row>
    <row r="16" spans="1:24" ht="15" customHeight="1" thickBot="1" x14ac:dyDescent="0.35">
      <c r="A16" s="2" t="str">
        <f>สูตร!$B$2&amp;C16</f>
        <v>ม./12</v>
      </c>
      <c r="C16" s="51">
        <v>12</v>
      </c>
      <c r="D16" s="121" t="e">
        <f>VLOOKUP(A16,[1]สูตร!$C:$F,3,FALSE)</f>
        <v>#N/A</v>
      </c>
      <c r="E16" s="121">
        <f t="shared" si="1"/>
        <v>0</v>
      </c>
      <c r="F16" s="269" t="str">
        <f>บันทึกเวลาเรียน!E18</f>
        <v/>
      </c>
      <c r="G16" s="319"/>
      <c r="H16" s="320"/>
      <c r="I16" s="253" t="str">
        <f>IF(F16="","",IF(F16&gt;0,VLOOKUP(F16,[1]สูตร!$E:$F,2,FALSE)))</f>
        <v/>
      </c>
      <c r="J16" s="254"/>
      <c r="K16" s="254"/>
      <c r="L16" s="254"/>
      <c r="M16" s="254"/>
      <c r="N16" s="254"/>
      <c r="O16" s="255"/>
      <c r="P16" s="186"/>
      <c r="Q16" s="187"/>
      <c r="R16" s="187"/>
      <c r="S16" s="187"/>
      <c r="T16" s="191"/>
      <c r="U16" s="200" t="str">
        <f t="shared" si="2"/>
        <v/>
      </c>
      <c r="V16" s="196" t="str">
        <f t="shared" si="3"/>
        <v/>
      </c>
      <c r="W16" s="203" t="str">
        <f t="shared" si="0"/>
        <v/>
      </c>
    </row>
    <row r="17" spans="1:23" ht="15" customHeight="1" thickBot="1" x14ac:dyDescent="0.35">
      <c r="A17" s="2" t="str">
        <f>สูตร!$B$2&amp;C17</f>
        <v>ม./13</v>
      </c>
      <c r="C17" s="51">
        <v>13</v>
      </c>
      <c r="D17" s="121" t="e">
        <f>VLOOKUP(A17,[1]สูตร!$C:$F,3,FALSE)</f>
        <v>#N/A</v>
      </c>
      <c r="E17" s="121">
        <f t="shared" si="1"/>
        <v>0</v>
      </c>
      <c r="F17" s="269" t="str">
        <f>บันทึกเวลาเรียน!E19</f>
        <v/>
      </c>
      <c r="G17" s="319"/>
      <c r="H17" s="320"/>
      <c r="I17" s="253" t="str">
        <f>IF(F17="","",IF(F17&gt;0,VLOOKUP(F17,[1]สูตร!$E:$F,2,FALSE)))</f>
        <v/>
      </c>
      <c r="J17" s="254"/>
      <c r="K17" s="254"/>
      <c r="L17" s="254"/>
      <c r="M17" s="254"/>
      <c r="N17" s="254"/>
      <c r="O17" s="255"/>
      <c r="P17" s="186"/>
      <c r="Q17" s="187"/>
      <c r="R17" s="187"/>
      <c r="S17" s="187"/>
      <c r="T17" s="191"/>
      <c r="U17" s="200" t="str">
        <f t="shared" si="2"/>
        <v/>
      </c>
      <c r="V17" s="196" t="str">
        <f t="shared" si="3"/>
        <v/>
      </c>
      <c r="W17" s="203" t="str">
        <f>IF(V17="","",IF(V17&gt;=75%,"3",IF(V17&gt;=40%,"2",IF(V17&gt;0%,"1"))))</f>
        <v/>
      </c>
    </row>
    <row r="18" spans="1:23" ht="15" customHeight="1" thickBot="1" x14ac:dyDescent="0.35">
      <c r="A18" s="2" t="str">
        <f>สูตร!$B$2&amp;C18</f>
        <v>ม./14</v>
      </c>
      <c r="C18" s="51">
        <v>14</v>
      </c>
      <c r="D18" s="121" t="e">
        <f>VLOOKUP(A18,[1]สูตร!$C:$F,3,FALSE)</f>
        <v>#N/A</v>
      </c>
      <c r="E18" s="121">
        <f t="shared" si="1"/>
        <v>0</v>
      </c>
      <c r="F18" s="269" t="str">
        <f>บันทึกเวลาเรียน!E20</f>
        <v/>
      </c>
      <c r="G18" s="319"/>
      <c r="H18" s="320"/>
      <c r="I18" s="253" t="str">
        <f>IF(F18="","",IF(F18&gt;0,VLOOKUP(F18,[1]สูตร!$E:$F,2,FALSE)))</f>
        <v/>
      </c>
      <c r="J18" s="254"/>
      <c r="K18" s="254"/>
      <c r="L18" s="254"/>
      <c r="M18" s="254"/>
      <c r="N18" s="254"/>
      <c r="O18" s="255"/>
      <c r="P18" s="186"/>
      <c r="Q18" s="187"/>
      <c r="R18" s="187"/>
      <c r="S18" s="187"/>
      <c r="T18" s="191"/>
      <c r="U18" s="200" t="str">
        <f t="shared" si="2"/>
        <v/>
      </c>
      <c r="V18" s="196" t="str">
        <f t="shared" si="3"/>
        <v/>
      </c>
      <c r="W18" s="203" t="str">
        <f t="shared" si="0"/>
        <v/>
      </c>
    </row>
    <row r="19" spans="1:23" ht="15" customHeight="1" thickBot="1" x14ac:dyDescent="0.35">
      <c r="A19" s="2" t="str">
        <f>สูตร!$B$2&amp;C19</f>
        <v>ม./15</v>
      </c>
      <c r="C19" s="52">
        <v>15</v>
      </c>
      <c r="D19" s="121" t="e">
        <f>VLOOKUP(A19,[1]สูตร!$C:$F,3,FALSE)</f>
        <v>#N/A</v>
      </c>
      <c r="E19" s="121">
        <f t="shared" si="1"/>
        <v>0</v>
      </c>
      <c r="F19" s="321" t="str">
        <f>บันทึกเวลาเรียน!E21</f>
        <v/>
      </c>
      <c r="G19" s="322"/>
      <c r="H19" s="323"/>
      <c r="I19" s="259" t="str">
        <f>IF(F19="","",IF(F19&gt;0,VLOOKUP(F19,[1]สูตร!$E:$F,2,FALSE)))</f>
        <v/>
      </c>
      <c r="J19" s="260"/>
      <c r="K19" s="260"/>
      <c r="L19" s="260"/>
      <c r="M19" s="260"/>
      <c r="N19" s="260"/>
      <c r="O19" s="261"/>
      <c r="P19" s="188"/>
      <c r="Q19" s="189"/>
      <c r="R19" s="189"/>
      <c r="S19" s="189"/>
      <c r="T19" s="192"/>
      <c r="U19" s="201" t="str">
        <f t="shared" si="2"/>
        <v/>
      </c>
      <c r="V19" s="198" t="str">
        <f t="shared" si="3"/>
        <v/>
      </c>
      <c r="W19" s="204" t="str">
        <f t="shared" si="0"/>
        <v/>
      </c>
    </row>
    <row r="20" spans="1:23" ht="15" customHeight="1" thickBot="1" x14ac:dyDescent="0.35">
      <c r="A20" s="2" t="str">
        <f>สูตร!$B$2&amp;C20</f>
        <v>ม./16</v>
      </c>
      <c r="C20" s="50">
        <v>16</v>
      </c>
      <c r="D20" s="121" t="e">
        <f>VLOOKUP(A20,[1]สูตร!$C:$F,3,FALSE)</f>
        <v>#N/A</v>
      </c>
      <c r="E20" s="121">
        <f t="shared" si="1"/>
        <v>0</v>
      </c>
      <c r="F20" s="244" t="str">
        <f>บันทึกเวลาเรียน!E22</f>
        <v/>
      </c>
      <c r="G20" s="327"/>
      <c r="H20" s="328"/>
      <c r="I20" s="247" t="str">
        <f>IF(F20="","",IF(F20&gt;0,VLOOKUP(F20,[1]สูตร!$E:$F,2,FALSE)))</f>
        <v/>
      </c>
      <c r="J20" s="248"/>
      <c r="K20" s="248"/>
      <c r="L20" s="248"/>
      <c r="M20" s="248"/>
      <c r="N20" s="248"/>
      <c r="O20" s="249"/>
      <c r="P20" s="184"/>
      <c r="Q20" s="185"/>
      <c r="R20" s="185"/>
      <c r="S20" s="185"/>
      <c r="T20" s="190"/>
      <c r="U20" s="199" t="str">
        <f>IF(P20="","",IF(P20&gt;=1,SUM(P20:T20)))</f>
        <v/>
      </c>
      <c r="V20" s="194" t="str">
        <f>IF(U20="","",IF(U20&gt;0,U20/15))</f>
        <v/>
      </c>
      <c r="W20" s="202" t="str">
        <f t="shared" si="0"/>
        <v/>
      </c>
    </row>
    <row r="21" spans="1:23" ht="15" customHeight="1" thickBot="1" x14ac:dyDescent="0.35">
      <c r="A21" s="2" t="str">
        <f>สูตร!$B$2&amp;C21</f>
        <v>ม./17</v>
      </c>
      <c r="C21" s="51">
        <v>17</v>
      </c>
      <c r="D21" s="121" t="e">
        <f>VLOOKUP(A21,[1]สูตร!$C:$F,3,FALSE)</f>
        <v>#N/A</v>
      </c>
      <c r="E21" s="121">
        <f t="shared" si="1"/>
        <v>0</v>
      </c>
      <c r="F21" s="269" t="str">
        <f>บันทึกเวลาเรียน!E23</f>
        <v/>
      </c>
      <c r="G21" s="319"/>
      <c r="H21" s="320"/>
      <c r="I21" s="253" t="str">
        <f>IF(F21="","",IF(F21&gt;0,VLOOKUP(F21,[1]สูตร!$E:$F,2,FALSE)))</f>
        <v/>
      </c>
      <c r="J21" s="254"/>
      <c r="K21" s="254"/>
      <c r="L21" s="254"/>
      <c r="M21" s="254"/>
      <c r="N21" s="254"/>
      <c r="O21" s="255"/>
      <c r="P21" s="186"/>
      <c r="Q21" s="187"/>
      <c r="R21" s="187"/>
      <c r="S21" s="187"/>
      <c r="T21" s="191"/>
      <c r="U21" s="200" t="str">
        <f t="shared" si="2"/>
        <v/>
      </c>
      <c r="V21" s="196" t="str">
        <f t="shared" si="3"/>
        <v/>
      </c>
      <c r="W21" s="203" t="str">
        <f t="shared" si="0"/>
        <v/>
      </c>
    </row>
    <row r="22" spans="1:23" ht="15" customHeight="1" thickBot="1" x14ac:dyDescent="0.35">
      <c r="A22" s="2" t="str">
        <f>สูตร!$B$2&amp;C22</f>
        <v>ม./18</v>
      </c>
      <c r="C22" s="51">
        <v>18</v>
      </c>
      <c r="D22" s="121" t="e">
        <f>VLOOKUP(A22,[1]สูตร!$C:$F,3,FALSE)</f>
        <v>#N/A</v>
      </c>
      <c r="E22" s="121">
        <f t="shared" si="1"/>
        <v>0</v>
      </c>
      <c r="F22" s="269" t="str">
        <f>บันทึกเวลาเรียน!E24</f>
        <v/>
      </c>
      <c r="G22" s="319"/>
      <c r="H22" s="320"/>
      <c r="I22" s="253" t="str">
        <f>IF(F22="","",IF(F22&gt;0,VLOOKUP(F22,[1]สูตร!$E:$F,2,FALSE)))</f>
        <v/>
      </c>
      <c r="J22" s="254"/>
      <c r="K22" s="254"/>
      <c r="L22" s="254"/>
      <c r="M22" s="254"/>
      <c r="N22" s="254"/>
      <c r="O22" s="255"/>
      <c r="P22" s="186"/>
      <c r="Q22" s="187"/>
      <c r="R22" s="187"/>
      <c r="S22" s="187"/>
      <c r="T22" s="191"/>
      <c r="U22" s="200" t="str">
        <f t="shared" si="2"/>
        <v/>
      </c>
      <c r="V22" s="196" t="str">
        <f t="shared" si="3"/>
        <v/>
      </c>
      <c r="W22" s="203" t="str">
        <f>IF(V22="","",IF(V22&gt;=75%,"3",IF(V22&gt;=40%,"2",IF(V22&gt;0%,"1"))))</f>
        <v/>
      </c>
    </row>
    <row r="23" spans="1:23" ht="15" customHeight="1" thickBot="1" x14ac:dyDescent="0.35">
      <c r="A23" s="2" t="str">
        <f>สูตร!$B$2&amp;C23</f>
        <v>ม./19</v>
      </c>
      <c r="C23" s="51">
        <v>19</v>
      </c>
      <c r="D23" s="121" t="e">
        <f>VLOOKUP(A23,[1]สูตร!$C:$F,3,FALSE)</f>
        <v>#N/A</v>
      </c>
      <c r="E23" s="121">
        <f t="shared" si="1"/>
        <v>0</v>
      </c>
      <c r="F23" s="269" t="str">
        <f>บันทึกเวลาเรียน!E25</f>
        <v/>
      </c>
      <c r="G23" s="319"/>
      <c r="H23" s="320"/>
      <c r="I23" s="253" t="str">
        <f>IF(F23="","",IF(F23&gt;0,VLOOKUP(F23,[1]สูตร!$E:$F,2,FALSE)))</f>
        <v/>
      </c>
      <c r="J23" s="254"/>
      <c r="K23" s="254"/>
      <c r="L23" s="254"/>
      <c r="M23" s="254"/>
      <c r="N23" s="254"/>
      <c r="O23" s="255"/>
      <c r="P23" s="186"/>
      <c r="Q23" s="187"/>
      <c r="R23" s="187"/>
      <c r="S23" s="187"/>
      <c r="T23" s="191"/>
      <c r="U23" s="200" t="str">
        <f t="shared" si="2"/>
        <v/>
      </c>
      <c r="V23" s="196" t="str">
        <f t="shared" si="3"/>
        <v/>
      </c>
      <c r="W23" s="203" t="str">
        <f t="shared" si="0"/>
        <v/>
      </c>
    </row>
    <row r="24" spans="1:23" ht="15" customHeight="1" thickBot="1" x14ac:dyDescent="0.35">
      <c r="A24" s="2" t="str">
        <f>สูตร!$B$2&amp;C24</f>
        <v>ม./20</v>
      </c>
      <c r="C24" s="52">
        <v>20</v>
      </c>
      <c r="D24" s="121" t="e">
        <f>VLOOKUP(A24,[1]สูตร!$C:$F,3,FALSE)</f>
        <v>#N/A</v>
      </c>
      <c r="E24" s="121">
        <f t="shared" si="1"/>
        <v>0</v>
      </c>
      <c r="F24" s="321" t="str">
        <f>บันทึกเวลาเรียน!E26</f>
        <v/>
      </c>
      <c r="G24" s="322"/>
      <c r="H24" s="323"/>
      <c r="I24" s="259" t="str">
        <f>IF(F24="","",IF(F24&gt;0,VLOOKUP(F24,[1]สูตร!$E:$F,2,FALSE)))</f>
        <v/>
      </c>
      <c r="J24" s="260"/>
      <c r="K24" s="260"/>
      <c r="L24" s="260"/>
      <c r="M24" s="260"/>
      <c r="N24" s="260"/>
      <c r="O24" s="261"/>
      <c r="P24" s="188"/>
      <c r="Q24" s="189"/>
      <c r="R24" s="189"/>
      <c r="S24" s="189"/>
      <c r="T24" s="192"/>
      <c r="U24" s="201" t="str">
        <f t="shared" si="2"/>
        <v/>
      </c>
      <c r="V24" s="198" t="str">
        <f t="shared" si="3"/>
        <v/>
      </c>
      <c r="W24" s="204" t="str">
        <f t="shared" si="0"/>
        <v/>
      </c>
    </row>
    <row r="25" spans="1:23" ht="15" customHeight="1" thickBot="1" x14ac:dyDescent="0.35">
      <c r="A25" s="2" t="str">
        <f>สูตร!$B$2&amp;C25</f>
        <v>ม./21</v>
      </c>
      <c r="C25" s="50">
        <v>21</v>
      </c>
      <c r="D25" s="121" t="e">
        <f>VLOOKUP(A25,[1]สูตร!$C:$F,3,FALSE)</f>
        <v>#N/A</v>
      </c>
      <c r="E25" s="121">
        <f t="shared" si="1"/>
        <v>0</v>
      </c>
      <c r="F25" s="244" t="str">
        <f>บันทึกเวลาเรียน!E27</f>
        <v/>
      </c>
      <c r="G25" s="327"/>
      <c r="H25" s="328"/>
      <c r="I25" s="247" t="str">
        <f>IF(F25="","",IF(F25&gt;0,VLOOKUP(F25,[1]สูตร!$E:$F,2,FALSE)))</f>
        <v/>
      </c>
      <c r="J25" s="248"/>
      <c r="K25" s="248"/>
      <c r="L25" s="248"/>
      <c r="M25" s="248"/>
      <c r="N25" s="248"/>
      <c r="O25" s="249"/>
      <c r="P25" s="184"/>
      <c r="Q25" s="185"/>
      <c r="R25" s="185"/>
      <c r="S25" s="185"/>
      <c r="T25" s="190"/>
      <c r="U25" s="199" t="str">
        <f>IF(P25="","",IF(P25&gt;=1,SUM(P25:T25)))</f>
        <v/>
      </c>
      <c r="V25" s="194" t="str">
        <f>IF(U25="","",IF(U25&gt;0,U25/15))</f>
        <v/>
      </c>
      <c r="W25" s="202" t="str">
        <f t="shared" si="0"/>
        <v/>
      </c>
    </row>
    <row r="26" spans="1:23" ht="15" customHeight="1" thickBot="1" x14ac:dyDescent="0.35">
      <c r="A26" s="2" t="str">
        <f>สูตร!$B$2&amp;C26</f>
        <v>ม./22</v>
      </c>
      <c r="C26" s="51">
        <v>22</v>
      </c>
      <c r="D26" s="121" t="e">
        <f>VLOOKUP(A26,[1]สูตร!$C:$F,3,FALSE)</f>
        <v>#N/A</v>
      </c>
      <c r="E26" s="121">
        <f t="shared" si="1"/>
        <v>0</v>
      </c>
      <c r="F26" s="269" t="str">
        <f>บันทึกเวลาเรียน!E28</f>
        <v/>
      </c>
      <c r="G26" s="319"/>
      <c r="H26" s="320"/>
      <c r="I26" s="253" t="str">
        <f>IF(F26="","",IF(F26&gt;0,VLOOKUP(F26,[1]สูตร!$E:$F,2,FALSE)))</f>
        <v/>
      </c>
      <c r="J26" s="254"/>
      <c r="K26" s="254"/>
      <c r="L26" s="254"/>
      <c r="M26" s="254"/>
      <c r="N26" s="254"/>
      <c r="O26" s="255"/>
      <c r="P26" s="186"/>
      <c r="Q26" s="187"/>
      <c r="R26" s="187"/>
      <c r="S26" s="187"/>
      <c r="T26" s="191"/>
      <c r="U26" s="200" t="str">
        <f t="shared" si="2"/>
        <v/>
      </c>
      <c r="V26" s="196" t="str">
        <f t="shared" si="3"/>
        <v/>
      </c>
      <c r="W26" s="203" t="str">
        <f t="shared" si="0"/>
        <v/>
      </c>
    </row>
    <row r="27" spans="1:23" ht="15" customHeight="1" thickBot="1" x14ac:dyDescent="0.35">
      <c r="A27" s="2" t="str">
        <f>สูตร!$B$2&amp;C27</f>
        <v>ม./23</v>
      </c>
      <c r="C27" s="51">
        <v>23</v>
      </c>
      <c r="D27" s="121" t="e">
        <f>VLOOKUP(A27,[1]สูตร!$C:$F,3,FALSE)</f>
        <v>#N/A</v>
      </c>
      <c r="E27" s="121">
        <f t="shared" si="1"/>
        <v>0</v>
      </c>
      <c r="F27" s="269" t="str">
        <f>บันทึกเวลาเรียน!E29</f>
        <v/>
      </c>
      <c r="G27" s="319"/>
      <c r="H27" s="320"/>
      <c r="I27" s="253" t="str">
        <f>IF(F27="","",IF(F27&gt;0,VLOOKUP(F27,[1]สูตร!$E:$F,2,FALSE)))</f>
        <v/>
      </c>
      <c r="J27" s="254"/>
      <c r="K27" s="254"/>
      <c r="L27" s="254"/>
      <c r="M27" s="254"/>
      <c r="N27" s="254"/>
      <c r="O27" s="255"/>
      <c r="P27" s="186"/>
      <c r="Q27" s="187"/>
      <c r="R27" s="187"/>
      <c r="S27" s="187"/>
      <c r="T27" s="191"/>
      <c r="U27" s="200" t="str">
        <f t="shared" si="2"/>
        <v/>
      </c>
      <c r="V27" s="196" t="str">
        <f t="shared" si="3"/>
        <v/>
      </c>
      <c r="W27" s="203" t="str">
        <f>IF(V27="","",IF(V27&gt;=75%,"3",IF(V27&gt;=40%,"2",IF(V27&gt;0%,"1"))))</f>
        <v/>
      </c>
    </row>
    <row r="28" spans="1:23" ht="15" customHeight="1" thickBot="1" x14ac:dyDescent="0.35">
      <c r="A28" s="2" t="str">
        <f>สูตร!$B$2&amp;C28</f>
        <v>ม./24</v>
      </c>
      <c r="C28" s="51">
        <v>24</v>
      </c>
      <c r="D28" s="121" t="e">
        <f>VLOOKUP(A28,[1]สูตร!$C:$F,3,FALSE)</f>
        <v>#N/A</v>
      </c>
      <c r="E28" s="121">
        <f t="shared" si="1"/>
        <v>0</v>
      </c>
      <c r="F28" s="269" t="str">
        <f>บันทึกเวลาเรียน!E30</f>
        <v/>
      </c>
      <c r="G28" s="319"/>
      <c r="H28" s="320"/>
      <c r="I28" s="253" t="str">
        <f>IF(F28="","",IF(F28&gt;0,VLOOKUP(F28,[1]สูตร!$E:$F,2,FALSE)))</f>
        <v/>
      </c>
      <c r="J28" s="254"/>
      <c r="K28" s="254"/>
      <c r="L28" s="254"/>
      <c r="M28" s="254"/>
      <c r="N28" s="254"/>
      <c r="O28" s="255"/>
      <c r="P28" s="186"/>
      <c r="Q28" s="187"/>
      <c r="R28" s="187"/>
      <c r="S28" s="187"/>
      <c r="T28" s="191"/>
      <c r="U28" s="200" t="str">
        <f t="shared" si="2"/>
        <v/>
      </c>
      <c r="V28" s="196" t="str">
        <f t="shared" si="3"/>
        <v/>
      </c>
      <c r="W28" s="203" t="str">
        <f t="shared" si="0"/>
        <v/>
      </c>
    </row>
    <row r="29" spans="1:23" ht="15" customHeight="1" thickBot="1" x14ac:dyDescent="0.35">
      <c r="A29" s="2" t="str">
        <f>สูตร!$B$2&amp;C29</f>
        <v>ม./25</v>
      </c>
      <c r="C29" s="52">
        <v>25</v>
      </c>
      <c r="D29" s="121" t="e">
        <f>VLOOKUP(A29,[1]สูตร!$C:$F,3,FALSE)</f>
        <v>#N/A</v>
      </c>
      <c r="E29" s="121">
        <f t="shared" si="1"/>
        <v>0</v>
      </c>
      <c r="F29" s="321" t="str">
        <f>บันทึกเวลาเรียน!E31</f>
        <v/>
      </c>
      <c r="G29" s="322"/>
      <c r="H29" s="323"/>
      <c r="I29" s="259" t="str">
        <f>IF(F29="","",IF(F29&gt;0,VLOOKUP(F29,[1]สูตร!$E:$F,2,FALSE)))</f>
        <v/>
      </c>
      <c r="J29" s="260"/>
      <c r="K29" s="260"/>
      <c r="L29" s="260"/>
      <c r="M29" s="260"/>
      <c r="N29" s="260"/>
      <c r="O29" s="261"/>
      <c r="P29" s="188"/>
      <c r="Q29" s="189"/>
      <c r="R29" s="189"/>
      <c r="S29" s="189"/>
      <c r="T29" s="192"/>
      <c r="U29" s="201" t="str">
        <f t="shared" si="2"/>
        <v/>
      </c>
      <c r="V29" s="198" t="str">
        <f t="shared" si="3"/>
        <v/>
      </c>
      <c r="W29" s="204" t="str">
        <f t="shared" si="0"/>
        <v/>
      </c>
    </row>
    <row r="30" spans="1:23" ht="15" customHeight="1" thickBot="1" x14ac:dyDescent="0.35">
      <c r="A30" s="2" t="str">
        <f>สูตร!$B$2&amp;C30</f>
        <v>ม./26</v>
      </c>
      <c r="C30" s="50">
        <v>26</v>
      </c>
      <c r="D30" s="121" t="e">
        <f>VLOOKUP(A30,[1]สูตร!$C:$F,3,FALSE)</f>
        <v>#N/A</v>
      </c>
      <c r="E30" s="121">
        <f t="shared" si="1"/>
        <v>0</v>
      </c>
      <c r="F30" s="244" t="str">
        <f>บันทึกเวลาเรียน!E32</f>
        <v/>
      </c>
      <c r="G30" s="327"/>
      <c r="H30" s="328"/>
      <c r="I30" s="247" t="str">
        <f>IF(F30="","",IF(F30&gt;0,VLOOKUP(F30,[1]สูตร!$E:$F,2,FALSE)))</f>
        <v/>
      </c>
      <c r="J30" s="248"/>
      <c r="K30" s="248"/>
      <c r="L30" s="248"/>
      <c r="M30" s="248"/>
      <c r="N30" s="248"/>
      <c r="O30" s="249"/>
      <c r="P30" s="184"/>
      <c r="Q30" s="185"/>
      <c r="R30" s="185"/>
      <c r="S30" s="185"/>
      <c r="T30" s="190"/>
      <c r="U30" s="199" t="str">
        <f>IF(P30="","",IF(P30&gt;=1,SUM(P30:T30)))</f>
        <v/>
      </c>
      <c r="V30" s="194" t="str">
        <f>IF(U30="","",IF(U30&gt;0,U30/15))</f>
        <v/>
      </c>
      <c r="W30" s="202" t="str">
        <f t="shared" si="0"/>
        <v/>
      </c>
    </row>
    <row r="31" spans="1:23" ht="15" customHeight="1" thickBot="1" x14ac:dyDescent="0.35">
      <c r="A31" s="2" t="str">
        <f>สูตร!$B$2&amp;C31</f>
        <v>ม./27</v>
      </c>
      <c r="C31" s="51">
        <v>27</v>
      </c>
      <c r="D31" s="121" t="e">
        <f>VLOOKUP(A31,[1]สูตร!$C:$F,3,FALSE)</f>
        <v>#N/A</v>
      </c>
      <c r="E31" s="121">
        <f t="shared" si="1"/>
        <v>0</v>
      </c>
      <c r="F31" s="269" t="str">
        <f>บันทึกเวลาเรียน!E33</f>
        <v/>
      </c>
      <c r="G31" s="319"/>
      <c r="H31" s="320"/>
      <c r="I31" s="253" t="str">
        <f>IF(F31="","",IF(F31&gt;0,VLOOKUP(F31,[1]สูตร!$E:$F,2,FALSE)))</f>
        <v/>
      </c>
      <c r="J31" s="254"/>
      <c r="K31" s="254"/>
      <c r="L31" s="254"/>
      <c r="M31" s="254"/>
      <c r="N31" s="254"/>
      <c r="O31" s="255"/>
      <c r="P31" s="186"/>
      <c r="Q31" s="187"/>
      <c r="R31" s="187"/>
      <c r="S31" s="187"/>
      <c r="T31" s="191"/>
      <c r="U31" s="200" t="str">
        <f t="shared" si="2"/>
        <v/>
      </c>
      <c r="V31" s="196" t="str">
        <f t="shared" si="3"/>
        <v/>
      </c>
      <c r="W31" s="203" t="str">
        <f t="shared" si="0"/>
        <v/>
      </c>
    </row>
    <row r="32" spans="1:23" ht="15" customHeight="1" thickBot="1" x14ac:dyDescent="0.35">
      <c r="A32" s="2" t="str">
        <f>สูตร!$B$2&amp;C32</f>
        <v>ม./28</v>
      </c>
      <c r="C32" s="51">
        <v>28</v>
      </c>
      <c r="D32" s="121" t="e">
        <f>VLOOKUP(A32,[1]สูตร!$C:$F,3,FALSE)</f>
        <v>#N/A</v>
      </c>
      <c r="E32" s="121">
        <f t="shared" si="1"/>
        <v>0</v>
      </c>
      <c r="F32" s="269" t="str">
        <f>บันทึกเวลาเรียน!E34</f>
        <v/>
      </c>
      <c r="G32" s="319"/>
      <c r="H32" s="320"/>
      <c r="I32" s="253" t="str">
        <f>IF(F32="","",IF(F32&gt;0,VLOOKUP(F32,[1]สูตร!$E:$F,2,FALSE)))</f>
        <v/>
      </c>
      <c r="J32" s="254"/>
      <c r="K32" s="254"/>
      <c r="L32" s="254"/>
      <c r="M32" s="254"/>
      <c r="N32" s="254"/>
      <c r="O32" s="255"/>
      <c r="P32" s="186"/>
      <c r="Q32" s="187"/>
      <c r="R32" s="187"/>
      <c r="S32" s="187"/>
      <c r="T32" s="191"/>
      <c r="U32" s="200" t="str">
        <f t="shared" si="2"/>
        <v/>
      </c>
      <c r="V32" s="196" t="str">
        <f t="shared" si="3"/>
        <v/>
      </c>
      <c r="W32" s="203" t="str">
        <f>IF(V32="","",IF(V32&gt;=75%,"3",IF(V32&gt;=40%,"2",IF(V32&gt;0%,"1"))))</f>
        <v/>
      </c>
    </row>
    <row r="33" spans="1:23" ht="15" customHeight="1" thickBot="1" x14ac:dyDescent="0.35">
      <c r="A33" s="2" t="str">
        <f>สูตร!$B$2&amp;C33</f>
        <v>ม./29</v>
      </c>
      <c r="C33" s="51">
        <v>29</v>
      </c>
      <c r="D33" s="121" t="e">
        <f>VLOOKUP(A33,[1]สูตร!$C:$F,3,FALSE)</f>
        <v>#N/A</v>
      </c>
      <c r="E33" s="121">
        <f t="shared" si="1"/>
        <v>0</v>
      </c>
      <c r="F33" s="269" t="str">
        <f>บันทึกเวลาเรียน!E35</f>
        <v/>
      </c>
      <c r="G33" s="319"/>
      <c r="H33" s="320"/>
      <c r="I33" s="253" t="str">
        <f>IF(F33="","",IF(F33&gt;0,VLOOKUP(F33,[1]สูตร!$E:$F,2,FALSE)))</f>
        <v/>
      </c>
      <c r="J33" s="254"/>
      <c r="K33" s="254"/>
      <c r="L33" s="254"/>
      <c r="M33" s="254"/>
      <c r="N33" s="254"/>
      <c r="O33" s="255"/>
      <c r="P33" s="186"/>
      <c r="Q33" s="187"/>
      <c r="R33" s="187"/>
      <c r="S33" s="187"/>
      <c r="T33" s="191"/>
      <c r="U33" s="200" t="str">
        <f t="shared" si="2"/>
        <v/>
      </c>
      <c r="V33" s="196" t="str">
        <f t="shared" si="3"/>
        <v/>
      </c>
      <c r="W33" s="203" t="str">
        <f t="shared" si="0"/>
        <v/>
      </c>
    </row>
    <row r="34" spans="1:23" ht="15" customHeight="1" thickBot="1" x14ac:dyDescent="0.35">
      <c r="A34" s="2" t="str">
        <f>สูตร!$B$2&amp;C34</f>
        <v>ม./30</v>
      </c>
      <c r="C34" s="52">
        <v>30</v>
      </c>
      <c r="D34" s="121" t="e">
        <f>VLOOKUP(A34,[1]สูตร!$C:$F,3,FALSE)</f>
        <v>#N/A</v>
      </c>
      <c r="E34" s="121">
        <f t="shared" si="1"/>
        <v>0</v>
      </c>
      <c r="F34" s="321" t="str">
        <f>บันทึกเวลาเรียน!E36</f>
        <v/>
      </c>
      <c r="G34" s="322"/>
      <c r="H34" s="323"/>
      <c r="I34" s="259" t="str">
        <f>IF(F34="","",IF(F34&gt;0,VLOOKUP(F34,[1]สูตร!$E:$F,2,FALSE)))</f>
        <v/>
      </c>
      <c r="J34" s="260"/>
      <c r="K34" s="260"/>
      <c r="L34" s="260"/>
      <c r="M34" s="260"/>
      <c r="N34" s="260"/>
      <c r="O34" s="261"/>
      <c r="P34" s="188"/>
      <c r="Q34" s="189"/>
      <c r="R34" s="189"/>
      <c r="S34" s="189"/>
      <c r="T34" s="192"/>
      <c r="U34" s="201" t="str">
        <f t="shared" si="2"/>
        <v/>
      </c>
      <c r="V34" s="198" t="str">
        <f t="shared" si="3"/>
        <v/>
      </c>
      <c r="W34" s="204" t="str">
        <f t="shared" si="0"/>
        <v/>
      </c>
    </row>
    <row r="35" spans="1:23" ht="15" customHeight="1" thickBot="1" x14ac:dyDescent="0.35">
      <c r="A35" s="2" t="str">
        <f>สูตร!$B$2&amp;C35</f>
        <v>ม./31</v>
      </c>
      <c r="C35" s="50">
        <v>31</v>
      </c>
      <c r="D35" s="121" t="e">
        <f>VLOOKUP(A35,[1]สูตร!$C:$F,3,FALSE)</f>
        <v>#N/A</v>
      </c>
      <c r="E35" s="121">
        <f t="shared" si="1"/>
        <v>0</v>
      </c>
      <c r="F35" s="244" t="str">
        <f>บันทึกเวลาเรียน!E37</f>
        <v/>
      </c>
      <c r="G35" s="327"/>
      <c r="H35" s="328"/>
      <c r="I35" s="247" t="str">
        <f>IF(F35="","",IF(F35&gt;0,VLOOKUP(F35,[1]สูตร!$E:$F,2,FALSE)))</f>
        <v/>
      </c>
      <c r="J35" s="248"/>
      <c r="K35" s="248"/>
      <c r="L35" s="248"/>
      <c r="M35" s="248"/>
      <c r="N35" s="248"/>
      <c r="O35" s="249"/>
      <c r="P35" s="184"/>
      <c r="Q35" s="185"/>
      <c r="R35" s="185"/>
      <c r="S35" s="185"/>
      <c r="T35" s="190"/>
      <c r="U35" s="199" t="str">
        <f>IF(P35="","",IF(P35&gt;=1,SUM(P35:T35)))</f>
        <v/>
      </c>
      <c r="V35" s="194" t="str">
        <f>IF(U35="","",IF(U35&gt;0,U35/15))</f>
        <v/>
      </c>
      <c r="W35" s="202" t="str">
        <f t="shared" si="0"/>
        <v/>
      </c>
    </row>
    <row r="36" spans="1:23" ht="15" customHeight="1" thickBot="1" x14ac:dyDescent="0.35">
      <c r="A36" s="2" t="str">
        <f>สูตร!$B$2&amp;C36</f>
        <v>ม./32</v>
      </c>
      <c r="C36" s="51">
        <v>32</v>
      </c>
      <c r="D36" s="121" t="e">
        <f>VLOOKUP(A36,[1]สูตร!$C:$F,3,FALSE)</f>
        <v>#N/A</v>
      </c>
      <c r="E36" s="121">
        <f t="shared" si="1"/>
        <v>0</v>
      </c>
      <c r="F36" s="269" t="str">
        <f>บันทึกเวลาเรียน!E38</f>
        <v/>
      </c>
      <c r="G36" s="319"/>
      <c r="H36" s="320"/>
      <c r="I36" s="253" t="str">
        <f>IF(F36="","",IF(F36&gt;0,VLOOKUP(F36,[1]สูตร!$E:$F,2,FALSE)))</f>
        <v/>
      </c>
      <c r="J36" s="254"/>
      <c r="K36" s="254"/>
      <c r="L36" s="254"/>
      <c r="M36" s="254"/>
      <c r="N36" s="254"/>
      <c r="O36" s="255"/>
      <c r="P36" s="186"/>
      <c r="Q36" s="187"/>
      <c r="R36" s="187"/>
      <c r="S36" s="187"/>
      <c r="T36" s="191"/>
      <c r="U36" s="200" t="str">
        <f t="shared" si="2"/>
        <v/>
      </c>
      <c r="V36" s="196" t="str">
        <f t="shared" si="3"/>
        <v/>
      </c>
      <c r="W36" s="203" t="str">
        <f t="shared" si="0"/>
        <v/>
      </c>
    </row>
    <row r="37" spans="1:23" ht="15" customHeight="1" thickBot="1" x14ac:dyDescent="0.35">
      <c r="A37" s="2" t="str">
        <f>สูตร!$B$2&amp;C37</f>
        <v>ม./33</v>
      </c>
      <c r="C37" s="51">
        <v>33</v>
      </c>
      <c r="D37" s="121" t="e">
        <f>VLOOKUP(A37,[1]สูตร!$C:$F,3,FALSE)</f>
        <v>#N/A</v>
      </c>
      <c r="E37" s="121">
        <f t="shared" si="1"/>
        <v>0</v>
      </c>
      <c r="F37" s="269" t="str">
        <f>บันทึกเวลาเรียน!E39</f>
        <v/>
      </c>
      <c r="G37" s="319"/>
      <c r="H37" s="320"/>
      <c r="I37" s="253" t="str">
        <f>IF(F37="","",IF(F37&gt;0,VLOOKUP(F37,[1]สูตร!$E:$F,2,FALSE)))</f>
        <v/>
      </c>
      <c r="J37" s="254"/>
      <c r="K37" s="254"/>
      <c r="L37" s="254"/>
      <c r="M37" s="254"/>
      <c r="N37" s="254"/>
      <c r="O37" s="255"/>
      <c r="P37" s="186"/>
      <c r="Q37" s="187"/>
      <c r="R37" s="187"/>
      <c r="S37" s="187"/>
      <c r="T37" s="191"/>
      <c r="U37" s="200" t="str">
        <f t="shared" si="2"/>
        <v/>
      </c>
      <c r="V37" s="196" t="str">
        <f t="shared" si="3"/>
        <v/>
      </c>
      <c r="W37" s="203" t="str">
        <f>IF(V37="","",IF(V37&gt;=75%,"3",IF(V37&gt;=40%,"2",IF(V37&gt;0%,"1"))))</f>
        <v/>
      </c>
    </row>
    <row r="38" spans="1:23" ht="15" customHeight="1" thickBot="1" x14ac:dyDescent="0.35">
      <c r="A38" s="2" t="str">
        <f>สูตร!$B$2&amp;C38</f>
        <v>ม./34</v>
      </c>
      <c r="C38" s="51">
        <v>34</v>
      </c>
      <c r="D38" s="121" t="e">
        <f>VLOOKUP(A38,[1]สูตร!$C:$F,3,FALSE)</f>
        <v>#N/A</v>
      </c>
      <c r="E38" s="121">
        <f t="shared" si="1"/>
        <v>0</v>
      </c>
      <c r="F38" s="269" t="str">
        <f>บันทึกเวลาเรียน!E40</f>
        <v/>
      </c>
      <c r="G38" s="319"/>
      <c r="H38" s="320"/>
      <c r="I38" s="253" t="str">
        <f>IF(F38="","",IF(F38&gt;0,VLOOKUP(F38,[1]สูตร!$E:$F,2,FALSE)))</f>
        <v/>
      </c>
      <c r="J38" s="254"/>
      <c r="K38" s="254"/>
      <c r="L38" s="254"/>
      <c r="M38" s="254"/>
      <c r="N38" s="254"/>
      <c r="O38" s="255"/>
      <c r="P38" s="186"/>
      <c r="Q38" s="187"/>
      <c r="R38" s="187"/>
      <c r="S38" s="187"/>
      <c r="T38" s="191"/>
      <c r="U38" s="200" t="str">
        <f t="shared" si="2"/>
        <v/>
      </c>
      <c r="V38" s="196" t="str">
        <f t="shared" si="3"/>
        <v/>
      </c>
      <c r="W38" s="203" t="str">
        <f t="shared" si="0"/>
        <v/>
      </c>
    </row>
    <row r="39" spans="1:23" ht="15" customHeight="1" thickBot="1" x14ac:dyDescent="0.35">
      <c r="A39" s="2" t="str">
        <f>สูตร!$B$2&amp;C39</f>
        <v>ม./35</v>
      </c>
      <c r="C39" s="52">
        <v>35</v>
      </c>
      <c r="D39" s="121" t="e">
        <f>VLOOKUP(A39,[1]สูตร!$C:$F,3,FALSE)</f>
        <v>#N/A</v>
      </c>
      <c r="E39" s="121">
        <f t="shared" si="1"/>
        <v>0</v>
      </c>
      <c r="F39" s="321" t="str">
        <f>บันทึกเวลาเรียน!E41</f>
        <v/>
      </c>
      <c r="G39" s="322"/>
      <c r="H39" s="323"/>
      <c r="I39" s="259" t="str">
        <f>IF(F39="","",IF(F39&gt;0,VLOOKUP(F39,[1]สูตร!$E:$F,2,FALSE)))</f>
        <v/>
      </c>
      <c r="J39" s="260"/>
      <c r="K39" s="260"/>
      <c r="L39" s="260"/>
      <c r="M39" s="260"/>
      <c r="N39" s="260"/>
      <c r="O39" s="261"/>
      <c r="P39" s="188"/>
      <c r="Q39" s="189"/>
      <c r="R39" s="189"/>
      <c r="S39" s="189"/>
      <c r="T39" s="192"/>
      <c r="U39" s="201" t="str">
        <f t="shared" si="2"/>
        <v/>
      </c>
      <c r="V39" s="198" t="str">
        <f t="shared" si="3"/>
        <v/>
      </c>
      <c r="W39" s="204" t="str">
        <f t="shared" si="0"/>
        <v/>
      </c>
    </row>
    <row r="40" spans="1:23" ht="15" customHeight="1" thickBot="1" x14ac:dyDescent="0.35">
      <c r="A40" s="2" t="str">
        <f>สูตร!$B$2&amp;C40</f>
        <v>ม./36</v>
      </c>
      <c r="C40" s="50">
        <v>36</v>
      </c>
      <c r="D40" s="121" t="e">
        <f>VLOOKUP(A40,[1]สูตร!$C:$F,3,FALSE)</f>
        <v>#N/A</v>
      </c>
      <c r="E40" s="121">
        <f t="shared" si="1"/>
        <v>0</v>
      </c>
      <c r="F40" s="244" t="str">
        <f>บันทึกเวลาเรียน!E42</f>
        <v/>
      </c>
      <c r="G40" s="327"/>
      <c r="H40" s="328"/>
      <c r="I40" s="247" t="str">
        <f>IF(F40="","",IF(F40&gt;0,VLOOKUP(F40,[1]สูตร!$E:$F,2,FALSE)))</f>
        <v/>
      </c>
      <c r="J40" s="248"/>
      <c r="K40" s="248"/>
      <c r="L40" s="248"/>
      <c r="M40" s="248"/>
      <c r="N40" s="248"/>
      <c r="O40" s="249"/>
      <c r="P40" s="184"/>
      <c r="Q40" s="185"/>
      <c r="R40" s="185"/>
      <c r="S40" s="185"/>
      <c r="T40" s="190"/>
      <c r="U40" s="199" t="str">
        <f>IF(P40="","",IF(P40&gt;=1,SUM(P40:T40)))</f>
        <v/>
      </c>
      <c r="V40" s="194" t="str">
        <f>IF(U40="","",IF(U40&gt;0,U40/15))</f>
        <v/>
      </c>
      <c r="W40" s="202" t="str">
        <f t="shared" si="0"/>
        <v/>
      </c>
    </row>
    <row r="41" spans="1:23" ht="15" customHeight="1" thickBot="1" x14ac:dyDescent="0.35">
      <c r="A41" s="2" t="str">
        <f>สูตร!$B$2&amp;C41</f>
        <v>ม./37</v>
      </c>
      <c r="C41" s="51">
        <v>37</v>
      </c>
      <c r="D41" s="121" t="e">
        <f>VLOOKUP(A41,[1]สูตร!$C:$F,3,FALSE)</f>
        <v>#N/A</v>
      </c>
      <c r="E41" s="121">
        <f t="shared" si="1"/>
        <v>0</v>
      </c>
      <c r="F41" s="269" t="str">
        <f>บันทึกเวลาเรียน!E43</f>
        <v/>
      </c>
      <c r="G41" s="319"/>
      <c r="H41" s="320"/>
      <c r="I41" s="253" t="str">
        <f>IF(F41="","",IF(F41&gt;0,VLOOKUP(F41,[1]สูตร!$E:$F,2,FALSE)))</f>
        <v/>
      </c>
      <c r="J41" s="254"/>
      <c r="K41" s="254"/>
      <c r="L41" s="254"/>
      <c r="M41" s="254"/>
      <c r="N41" s="254"/>
      <c r="O41" s="255"/>
      <c r="P41" s="186"/>
      <c r="Q41" s="187"/>
      <c r="R41" s="187"/>
      <c r="S41" s="187"/>
      <c r="T41" s="191"/>
      <c r="U41" s="200" t="str">
        <f t="shared" si="2"/>
        <v/>
      </c>
      <c r="V41" s="196" t="str">
        <f t="shared" si="3"/>
        <v/>
      </c>
      <c r="W41" s="203" t="str">
        <f t="shared" si="0"/>
        <v/>
      </c>
    </row>
    <row r="42" spans="1:23" ht="15" customHeight="1" thickBot="1" x14ac:dyDescent="0.35">
      <c r="A42" s="2" t="str">
        <f>สูตร!$B$2&amp;C42</f>
        <v>ม./38</v>
      </c>
      <c r="C42" s="51">
        <v>38</v>
      </c>
      <c r="D42" s="121" t="e">
        <f>VLOOKUP(A42,[1]สูตร!$C:$F,3,FALSE)</f>
        <v>#N/A</v>
      </c>
      <c r="E42" s="121">
        <f t="shared" si="1"/>
        <v>0</v>
      </c>
      <c r="F42" s="269" t="str">
        <f>บันทึกเวลาเรียน!E44</f>
        <v/>
      </c>
      <c r="G42" s="319"/>
      <c r="H42" s="320"/>
      <c r="I42" s="253" t="str">
        <f>IF(F42="","",IF(F42&gt;0,VLOOKUP(F42,[1]สูตร!$E:$F,2,FALSE)))</f>
        <v/>
      </c>
      <c r="J42" s="254"/>
      <c r="K42" s="254"/>
      <c r="L42" s="254"/>
      <c r="M42" s="254"/>
      <c r="N42" s="254"/>
      <c r="O42" s="255"/>
      <c r="P42" s="186"/>
      <c r="Q42" s="187"/>
      <c r="R42" s="187"/>
      <c r="S42" s="187"/>
      <c r="T42" s="191"/>
      <c r="U42" s="200" t="str">
        <f t="shared" si="2"/>
        <v/>
      </c>
      <c r="V42" s="196" t="str">
        <f t="shared" si="3"/>
        <v/>
      </c>
      <c r="W42" s="203" t="str">
        <f>IF(V42="","",IF(V42&gt;=75%,"3",IF(V42&gt;=40%,"2",IF(V42&gt;0%,"1"))))</f>
        <v/>
      </c>
    </row>
    <row r="43" spans="1:23" ht="15" customHeight="1" thickBot="1" x14ac:dyDescent="0.35">
      <c r="A43" s="2" t="str">
        <f>สูตร!$B$2&amp;C43</f>
        <v>ม./39</v>
      </c>
      <c r="C43" s="51">
        <v>39</v>
      </c>
      <c r="D43" s="121" t="e">
        <f>VLOOKUP(A43,[1]สูตร!$C:$F,3,FALSE)</f>
        <v>#N/A</v>
      </c>
      <c r="E43" s="121">
        <f t="shared" si="1"/>
        <v>0</v>
      </c>
      <c r="F43" s="269" t="str">
        <f>บันทึกเวลาเรียน!E45</f>
        <v/>
      </c>
      <c r="G43" s="319"/>
      <c r="H43" s="320"/>
      <c r="I43" s="253" t="str">
        <f>IF(F43="","",IF(F43&gt;0,VLOOKUP(F43,[1]สูตร!$E:$F,2,FALSE)))</f>
        <v/>
      </c>
      <c r="J43" s="254"/>
      <c r="K43" s="254"/>
      <c r="L43" s="254"/>
      <c r="M43" s="254"/>
      <c r="N43" s="254"/>
      <c r="O43" s="255"/>
      <c r="P43" s="186"/>
      <c r="Q43" s="187"/>
      <c r="R43" s="187"/>
      <c r="S43" s="187"/>
      <c r="T43" s="191"/>
      <c r="U43" s="200" t="str">
        <f t="shared" si="2"/>
        <v/>
      </c>
      <c r="V43" s="196" t="str">
        <f t="shared" si="3"/>
        <v/>
      </c>
      <c r="W43" s="203" t="str">
        <f t="shared" si="0"/>
        <v/>
      </c>
    </row>
    <row r="44" spans="1:23" ht="15" customHeight="1" thickBot="1" x14ac:dyDescent="0.35">
      <c r="A44" s="2" t="str">
        <f>สูตร!$B$2&amp;C44</f>
        <v>ม./40</v>
      </c>
      <c r="C44" s="52">
        <v>40</v>
      </c>
      <c r="D44" s="121" t="e">
        <f>VLOOKUP(A44,[1]สูตร!$C:$F,3,FALSE)</f>
        <v>#N/A</v>
      </c>
      <c r="E44" s="121">
        <f t="shared" si="1"/>
        <v>0</v>
      </c>
      <c r="F44" s="321" t="str">
        <f>บันทึกเวลาเรียน!E46</f>
        <v/>
      </c>
      <c r="G44" s="322"/>
      <c r="H44" s="323"/>
      <c r="I44" s="259" t="str">
        <f>IF(F44="","",IF(F44&gt;0,VLOOKUP(F44,[1]สูตร!$E:$F,2,FALSE)))</f>
        <v/>
      </c>
      <c r="J44" s="260"/>
      <c r="K44" s="260"/>
      <c r="L44" s="260"/>
      <c r="M44" s="260"/>
      <c r="N44" s="260"/>
      <c r="O44" s="261"/>
      <c r="P44" s="188"/>
      <c r="Q44" s="189"/>
      <c r="R44" s="189"/>
      <c r="S44" s="189"/>
      <c r="T44" s="192"/>
      <c r="U44" s="201" t="str">
        <f t="shared" si="2"/>
        <v/>
      </c>
      <c r="V44" s="198" t="str">
        <f t="shared" si="3"/>
        <v/>
      </c>
      <c r="W44" s="204" t="str">
        <f t="shared" si="0"/>
        <v/>
      </c>
    </row>
    <row r="45" spans="1:23" ht="15" customHeight="1" thickBot="1" x14ac:dyDescent="0.35">
      <c r="F45" s="324" t="s">
        <v>5</v>
      </c>
      <c r="G45" s="325"/>
      <c r="H45" s="326"/>
      <c r="I45" s="267">
        <f>บันทึกเวลาเรียน!H47</f>
        <v>0</v>
      </c>
      <c r="J45" s="267"/>
      <c r="K45" s="267"/>
      <c r="L45" s="267"/>
      <c r="M45" s="267"/>
      <c r="N45" s="267" t="s">
        <v>94</v>
      </c>
      <c r="O45" s="268"/>
    </row>
    <row r="46" spans="1:23" ht="13.5" hidden="1" customHeight="1" thickBot="1" x14ac:dyDescent="0.35">
      <c r="F46" s="262" t="s">
        <v>5</v>
      </c>
      <c r="G46" s="262"/>
      <c r="H46" s="262"/>
      <c r="I46" s="2">
        <f>COUNTIF(F5:H44,"")</f>
        <v>120</v>
      </c>
    </row>
    <row r="47" spans="1:23" ht="13.5" hidden="1" customHeight="1" x14ac:dyDescent="0.3">
      <c r="G47" s="122" t="s">
        <v>93</v>
      </c>
      <c r="I47" s="2">
        <f>COUNTIF(F5:H44,0)</f>
        <v>0</v>
      </c>
    </row>
    <row r="48" spans="1:23" ht="13.5" customHeight="1" x14ac:dyDescent="0.3">
      <c r="D48" s="2" t="e">
        <v>#N/A</v>
      </c>
    </row>
  </sheetData>
  <sheetProtection algorithmName="SHA-512" hashValue="HGmmLSZiOwskE64fPz6qvSYeK0I+wHvghxOJW63YtTPghGS/qz+p6/pJ4+MiMP+JSXJid7BWKPNgEmm7wNXJlw==" saltValue="Kwc9npF3FtDXpaG8gI1iBQ==" spinCount="100000" sheet="1" objects="1" scenarios="1"/>
  <protectedRanges>
    <protectedRange sqref="P5:T44" name="สมรรถนะ"/>
  </protectedRanges>
  <mergeCells count="97">
    <mergeCell ref="Q3:Q4"/>
    <mergeCell ref="R3:R4"/>
    <mergeCell ref="S3:S4"/>
    <mergeCell ref="T3:T4"/>
    <mergeCell ref="C2:C4"/>
    <mergeCell ref="F2:H4"/>
    <mergeCell ref="I2:O4"/>
    <mergeCell ref="F5:H5"/>
    <mergeCell ref="I5:O5"/>
    <mergeCell ref="F6:H6"/>
    <mergeCell ref="I6:O6"/>
    <mergeCell ref="P3:P4"/>
    <mergeCell ref="F7:H7"/>
    <mergeCell ref="I7:O7"/>
    <mergeCell ref="F8:H8"/>
    <mergeCell ref="I8:O8"/>
    <mergeCell ref="F9:H9"/>
    <mergeCell ref="I9:O9"/>
    <mergeCell ref="F10:H10"/>
    <mergeCell ref="I10:O10"/>
    <mergeCell ref="F11:H11"/>
    <mergeCell ref="I11:O11"/>
    <mergeCell ref="F12:H12"/>
    <mergeCell ref="I12:O12"/>
    <mergeCell ref="F13:H13"/>
    <mergeCell ref="I13:O13"/>
    <mergeCell ref="F14:H14"/>
    <mergeCell ref="I14:O14"/>
    <mergeCell ref="F15:H15"/>
    <mergeCell ref="I15:O15"/>
    <mergeCell ref="F16:H16"/>
    <mergeCell ref="I16:O16"/>
    <mergeCell ref="F17:H17"/>
    <mergeCell ref="I17:O17"/>
    <mergeCell ref="F18:H18"/>
    <mergeCell ref="I18:O18"/>
    <mergeCell ref="F19:H19"/>
    <mergeCell ref="I19:O19"/>
    <mergeCell ref="F20:H20"/>
    <mergeCell ref="I20:O20"/>
    <mergeCell ref="F21:H21"/>
    <mergeCell ref="I21:O21"/>
    <mergeCell ref="F22:H22"/>
    <mergeCell ref="I22:O22"/>
    <mergeCell ref="F23:H23"/>
    <mergeCell ref="I23:O23"/>
    <mergeCell ref="F24:H24"/>
    <mergeCell ref="I24:O24"/>
    <mergeCell ref="F25:H25"/>
    <mergeCell ref="I25:O25"/>
    <mergeCell ref="F26:H26"/>
    <mergeCell ref="I26:O26"/>
    <mergeCell ref="F27:H27"/>
    <mergeCell ref="I27:O27"/>
    <mergeCell ref="F28:H28"/>
    <mergeCell ref="I28:O28"/>
    <mergeCell ref="F29:H29"/>
    <mergeCell ref="I29:O29"/>
    <mergeCell ref="F30:H30"/>
    <mergeCell ref="I30:O30"/>
    <mergeCell ref="F31:H31"/>
    <mergeCell ref="I31:O31"/>
    <mergeCell ref="F32:H32"/>
    <mergeCell ref="I32:O32"/>
    <mergeCell ref="F33:H33"/>
    <mergeCell ref="I33:O33"/>
    <mergeCell ref="F34:H34"/>
    <mergeCell ref="I34:O34"/>
    <mergeCell ref="F35:H35"/>
    <mergeCell ref="I35:O35"/>
    <mergeCell ref="F36:H36"/>
    <mergeCell ref="I36:O36"/>
    <mergeCell ref="I41:O41"/>
    <mergeCell ref="F42:H42"/>
    <mergeCell ref="I42:O42"/>
    <mergeCell ref="F37:H37"/>
    <mergeCell ref="I37:O37"/>
    <mergeCell ref="F38:H38"/>
    <mergeCell ref="I38:O38"/>
    <mergeCell ref="F39:H39"/>
    <mergeCell ref="I39:O39"/>
    <mergeCell ref="C1:W1"/>
    <mergeCell ref="F46:H46"/>
    <mergeCell ref="W2:W4"/>
    <mergeCell ref="V2:V4"/>
    <mergeCell ref="P2:T2"/>
    <mergeCell ref="U2:U4"/>
    <mergeCell ref="F43:H43"/>
    <mergeCell ref="I43:O43"/>
    <mergeCell ref="F44:H44"/>
    <mergeCell ref="I44:O44"/>
    <mergeCell ref="F45:H45"/>
    <mergeCell ref="I45:M45"/>
    <mergeCell ref="N45:O45"/>
    <mergeCell ref="F40:H40"/>
    <mergeCell ref="I40:O40"/>
    <mergeCell ref="F41:H41"/>
  </mergeCells>
  <phoneticPr fontId="8" type="noConversion"/>
  <dataValidations count="1">
    <dataValidation type="list" allowBlank="1" showInputMessage="1" showErrorMessage="1" sqref="P5:T44" xr:uid="{D734AD1A-7EA5-4E09-8FCC-CEF2CF08419C}">
      <formula1>"3,2,1"</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4C6A-7FE2-4CA6-910D-2154DAEF9C3C}">
  <dimension ref="B1:G37"/>
  <sheetViews>
    <sheetView showGridLines="0" showRowColHeaders="0" zoomScaleNormal="100" workbookViewId="0">
      <selection activeCell="C2" sqref="C2:C3"/>
    </sheetView>
  </sheetViews>
  <sheetFormatPr defaultRowHeight="18" x14ac:dyDescent="0.3"/>
  <cols>
    <col min="1" max="1" width="4.08203125" style="2" customWidth="1"/>
    <col min="2" max="2" width="2.9140625" style="2" customWidth="1"/>
    <col min="3" max="3" width="69.1640625" style="2" customWidth="1"/>
    <col min="4" max="7" width="3.83203125" style="2" customWidth="1"/>
    <col min="8" max="16384" width="8.6640625" style="2"/>
  </cols>
  <sheetData>
    <row r="1" spans="2:7" ht="20.5" x14ac:dyDescent="0.3">
      <c r="B1" s="213" t="s">
        <v>87</v>
      </c>
      <c r="C1" s="213"/>
      <c r="D1" s="213"/>
      <c r="E1" s="213"/>
      <c r="F1" s="213"/>
      <c r="G1" s="213"/>
    </row>
    <row r="2" spans="2:7" ht="20.5" customHeight="1" x14ac:dyDescent="0.3">
      <c r="B2" s="334" t="s">
        <v>4252</v>
      </c>
      <c r="C2" s="335" t="s">
        <v>4258</v>
      </c>
      <c r="D2" s="335" t="s">
        <v>4257</v>
      </c>
      <c r="E2" s="335"/>
      <c r="F2" s="335"/>
      <c r="G2" s="335"/>
    </row>
    <row r="3" spans="2:7" ht="70" customHeight="1" x14ac:dyDescent="0.3">
      <c r="B3" s="334"/>
      <c r="C3" s="335"/>
      <c r="D3" s="178" t="s">
        <v>4254</v>
      </c>
      <c r="E3" s="178" t="s">
        <v>4253</v>
      </c>
      <c r="F3" s="178" t="s">
        <v>4255</v>
      </c>
      <c r="G3" s="178" t="s">
        <v>4256</v>
      </c>
    </row>
    <row r="4" spans="2:7" x14ac:dyDescent="0.3">
      <c r="B4" s="6"/>
      <c r="C4" s="179"/>
      <c r="D4" s="6"/>
      <c r="E4" s="6"/>
      <c r="F4" s="6"/>
      <c r="G4" s="6"/>
    </row>
    <row r="5" spans="2:7" x14ac:dyDescent="0.3">
      <c r="B5" s="6"/>
      <c r="C5" s="179"/>
      <c r="D5" s="6"/>
      <c r="E5" s="6"/>
      <c r="F5" s="6"/>
      <c r="G5" s="6"/>
    </row>
    <row r="6" spans="2:7" x14ac:dyDescent="0.3">
      <c r="B6" s="6"/>
      <c r="C6" s="179"/>
      <c r="D6" s="6"/>
      <c r="E6" s="6"/>
      <c r="F6" s="6"/>
      <c r="G6" s="6"/>
    </row>
    <row r="7" spans="2:7" x14ac:dyDescent="0.3">
      <c r="B7" s="6"/>
      <c r="C7" s="179"/>
      <c r="D7" s="6"/>
      <c r="E7" s="6"/>
      <c r="F7" s="6"/>
      <c r="G7" s="6"/>
    </row>
    <row r="8" spans="2:7" x14ac:dyDescent="0.3">
      <c r="B8" s="6"/>
      <c r="C8" s="179"/>
      <c r="D8" s="6"/>
      <c r="E8" s="6"/>
      <c r="F8" s="6"/>
      <c r="G8" s="6"/>
    </row>
    <row r="9" spans="2:7" x14ac:dyDescent="0.3">
      <c r="B9" s="6"/>
      <c r="C9" s="179"/>
      <c r="D9" s="6"/>
      <c r="E9" s="6"/>
      <c r="F9" s="6"/>
      <c r="G9" s="6"/>
    </row>
    <row r="10" spans="2:7" x14ac:dyDescent="0.3">
      <c r="B10" s="6"/>
      <c r="C10" s="179"/>
      <c r="D10" s="6"/>
      <c r="E10" s="6"/>
      <c r="F10" s="6"/>
      <c r="G10" s="6"/>
    </row>
    <row r="11" spans="2:7" x14ac:dyDescent="0.3">
      <c r="B11" s="6"/>
      <c r="C11" s="179"/>
      <c r="D11" s="6"/>
      <c r="E11" s="6"/>
      <c r="F11" s="6"/>
      <c r="G11" s="6"/>
    </row>
    <row r="12" spans="2:7" x14ac:dyDescent="0.3">
      <c r="B12" s="6"/>
      <c r="C12" s="179"/>
      <c r="D12" s="6"/>
      <c r="E12" s="6"/>
      <c r="F12" s="6"/>
      <c r="G12" s="6"/>
    </row>
    <row r="13" spans="2:7" x14ac:dyDescent="0.3">
      <c r="B13" s="6"/>
      <c r="C13" s="179"/>
      <c r="D13" s="6"/>
      <c r="E13" s="6"/>
      <c r="F13" s="6"/>
      <c r="G13" s="6"/>
    </row>
    <row r="14" spans="2:7" x14ac:dyDescent="0.3">
      <c r="B14" s="6"/>
      <c r="C14" s="179"/>
      <c r="D14" s="6"/>
      <c r="E14" s="6"/>
      <c r="F14" s="6"/>
      <c r="G14" s="6"/>
    </row>
    <row r="15" spans="2:7" x14ac:dyDescent="0.3">
      <c r="B15" s="6"/>
      <c r="C15" s="179"/>
      <c r="D15" s="6"/>
      <c r="E15" s="6"/>
      <c r="F15" s="6"/>
      <c r="G15" s="6"/>
    </row>
    <row r="16" spans="2:7" x14ac:dyDescent="0.3">
      <c r="B16" s="6"/>
      <c r="C16" s="179"/>
      <c r="D16" s="6"/>
      <c r="E16" s="6"/>
      <c r="F16" s="6"/>
      <c r="G16" s="6"/>
    </row>
    <row r="17" spans="2:7" x14ac:dyDescent="0.3">
      <c r="B17" s="6"/>
      <c r="C17" s="179"/>
      <c r="D17" s="6"/>
      <c r="E17" s="6"/>
      <c r="F17" s="6"/>
      <c r="G17" s="6"/>
    </row>
    <row r="18" spans="2:7" x14ac:dyDescent="0.3">
      <c r="B18" s="6"/>
      <c r="C18" s="179"/>
      <c r="D18" s="6"/>
      <c r="E18" s="6"/>
      <c r="F18" s="6"/>
      <c r="G18" s="6"/>
    </row>
    <row r="19" spans="2:7" x14ac:dyDescent="0.3">
      <c r="B19" s="6"/>
      <c r="C19" s="179"/>
      <c r="D19" s="6"/>
      <c r="E19" s="6"/>
      <c r="F19" s="6"/>
      <c r="G19" s="6"/>
    </row>
    <row r="20" spans="2:7" x14ac:dyDescent="0.3">
      <c r="B20" s="6"/>
      <c r="C20" s="179"/>
      <c r="D20" s="6"/>
      <c r="E20" s="6"/>
      <c r="F20" s="6"/>
      <c r="G20" s="6"/>
    </row>
    <row r="21" spans="2:7" x14ac:dyDescent="0.3">
      <c r="B21" s="6"/>
      <c r="C21" s="179"/>
      <c r="D21" s="6"/>
      <c r="E21" s="6"/>
      <c r="F21" s="6"/>
      <c r="G21" s="6"/>
    </row>
    <row r="22" spans="2:7" x14ac:dyDescent="0.3">
      <c r="B22" s="6"/>
      <c r="C22" s="179"/>
      <c r="D22" s="6"/>
      <c r="E22" s="6"/>
      <c r="F22" s="6"/>
      <c r="G22" s="6"/>
    </row>
    <row r="23" spans="2:7" x14ac:dyDescent="0.3">
      <c r="B23" s="6"/>
      <c r="C23" s="179"/>
      <c r="D23" s="6"/>
      <c r="E23" s="6"/>
      <c r="F23" s="6"/>
      <c r="G23" s="6"/>
    </row>
    <row r="24" spans="2:7" x14ac:dyDescent="0.3">
      <c r="B24" s="6"/>
      <c r="C24" s="179"/>
      <c r="D24" s="6"/>
      <c r="E24" s="6"/>
      <c r="F24" s="6"/>
      <c r="G24" s="6"/>
    </row>
    <row r="25" spans="2:7" x14ac:dyDescent="0.3">
      <c r="B25" s="6"/>
      <c r="C25" s="179"/>
      <c r="D25" s="6"/>
      <c r="E25" s="6"/>
      <c r="F25" s="6"/>
      <c r="G25" s="6"/>
    </row>
    <row r="26" spans="2:7" x14ac:dyDescent="0.3">
      <c r="B26" s="6"/>
      <c r="C26" s="179"/>
      <c r="D26" s="6"/>
      <c r="E26" s="6"/>
      <c r="F26" s="6"/>
      <c r="G26" s="6"/>
    </row>
    <row r="27" spans="2:7" x14ac:dyDescent="0.3">
      <c r="B27" s="6"/>
      <c r="C27" s="179"/>
      <c r="D27" s="6"/>
      <c r="E27" s="6"/>
      <c r="F27" s="6"/>
      <c r="G27" s="6"/>
    </row>
    <row r="28" spans="2:7" x14ac:dyDescent="0.3">
      <c r="B28" s="6"/>
      <c r="C28" s="179"/>
      <c r="D28" s="6"/>
      <c r="E28" s="6"/>
      <c r="F28" s="6"/>
      <c r="G28" s="6"/>
    </row>
    <row r="29" spans="2:7" x14ac:dyDescent="0.3">
      <c r="B29" s="6"/>
      <c r="C29" s="179"/>
      <c r="D29" s="6"/>
      <c r="E29" s="6"/>
      <c r="F29" s="6"/>
      <c r="G29" s="6"/>
    </row>
    <row r="30" spans="2:7" x14ac:dyDescent="0.3">
      <c r="B30" s="6"/>
      <c r="C30" s="179"/>
      <c r="D30" s="6"/>
      <c r="E30" s="6"/>
      <c r="F30" s="6"/>
      <c r="G30" s="6"/>
    </row>
    <row r="31" spans="2:7" x14ac:dyDescent="0.3">
      <c r="B31" s="6"/>
      <c r="C31" s="179"/>
      <c r="D31" s="6"/>
      <c r="E31" s="6"/>
      <c r="F31" s="6"/>
      <c r="G31" s="6"/>
    </row>
    <row r="32" spans="2:7" x14ac:dyDescent="0.3">
      <c r="B32" s="6"/>
      <c r="C32" s="179"/>
      <c r="D32" s="6"/>
      <c r="E32" s="6"/>
      <c r="F32" s="6"/>
      <c r="G32" s="6"/>
    </row>
    <row r="33" spans="2:7" x14ac:dyDescent="0.3">
      <c r="B33" s="6"/>
      <c r="C33" s="179"/>
      <c r="D33" s="6"/>
      <c r="E33" s="6"/>
      <c r="F33" s="6"/>
      <c r="G33" s="6"/>
    </row>
    <row r="34" spans="2:7" x14ac:dyDescent="0.3">
      <c r="B34" s="6"/>
      <c r="C34" s="179"/>
      <c r="D34" s="6"/>
      <c r="E34" s="6"/>
      <c r="F34" s="6"/>
      <c r="G34" s="6"/>
    </row>
    <row r="35" spans="2:7" x14ac:dyDescent="0.3">
      <c r="B35" s="6"/>
      <c r="C35" s="179"/>
      <c r="D35" s="6"/>
      <c r="E35" s="6"/>
      <c r="F35" s="6"/>
      <c r="G35" s="6"/>
    </row>
    <row r="36" spans="2:7" x14ac:dyDescent="0.3">
      <c r="B36" s="6"/>
      <c r="C36" s="179"/>
      <c r="D36" s="6"/>
      <c r="E36" s="6"/>
      <c r="F36" s="6"/>
      <c r="G36" s="6"/>
    </row>
    <row r="37" spans="2:7" x14ac:dyDescent="0.3">
      <c r="B37" s="6"/>
      <c r="C37" s="179"/>
      <c r="D37" s="6"/>
      <c r="E37" s="6"/>
      <c r="F37" s="6"/>
      <c r="G37" s="6"/>
    </row>
  </sheetData>
  <sheetProtection algorithmName="SHA-512" hashValue="uYgUoJ2ggNo1K6rxlQIq1IHrmw48tHn/UfBWhPf8l28TnsWJqJDGwGjRY+7lieu/VltuoVfk2uY0hd0Y7NJa3Q==" saltValue="Eaz3jd6A4jCdUZJ9bczRng==" spinCount="100000" sheet="1" objects="1" scenarios="1"/>
  <protectedRanges>
    <protectedRange sqref="B4:G37" name="ตัวชี้วัด"/>
  </protectedRanges>
  <mergeCells count="4">
    <mergeCell ref="B2:B3"/>
    <mergeCell ref="C2:C3"/>
    <mergeCell ref="D2:G2"/>
    <mergeCell ref="B1:G1"/>
  </mergeCells>
  <pageMargins left="0.25" right="0.25"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A6B2-F416-44B9-9E1F-C2BD674E4A05}">
  <dimension ref="A1:DL50"/>
  <sheetViews>
    <sheetView showGridLines="0" zoomScale="85" zoomScaleNormal="85" workbookViewId="0">
      <pane xSplit="14" ySplit="6" topLeftCell="O7" activePane="bottomRight" state="frozen"/>
      <selection pane="topRight" activeCell="L1" sqref="L1"/>
      <selection pane="bottomLeft" activeCell="A7" sqref="A7"/>
      <selection pane="bottomRight" activeCell="B3" sqref="B3:N3"/>
    </sheetView>
  </sheetViews>
  <sheetFormatPr defaultColWidth="3.83203125" defaultRowHeight="13.5" customHeight="1" x14ac:dyDescent="0.3"/>
  <cols>
    <col min="1" max="1" width="6.08203125" style="2" hidden="1" customWidth="1"/>
    <col min="2" max="2" width="3.83203125" style="2" customWidth="1"/>
    <col min="3" max="4" width="8.75" style="2" hidden="1" customWidth="1"/>
    <col min="5" max="7" width="3.83203125" style="122"/>
    <col min="8" max="15" width="3.83203125" style="2"/>
    <col min="16" max="16" width="8.6640625" style="2" customWidth="1"/>
    <col min="17" max="17" width="7.33203125" style="2" customWidth="1"/>
    <col min="18" max="70" width="3.33203125" style="2" customWidth="1"/>
    <col min="71" max="16384" width="3.83203125" style="2"/>
  </cols>
  <sheetData>
    <row r="1" spans="1:116" ht="15" customHeight="1" thickBot="1" x14ac:dyDescent="0.35">
      <c r="B1" s="338" t="s">
        <v>4205</v>
      </c>
      <c r="C1" s="339"/>
      <c r="D1" s="339"/>
      <c r="E1" s="339"/>
      <c r="F1" s="339"/>
      <c r="G1" s="339"/>
      <c r="H1" s="339"/>
      <c r="I1" s="339"/>
      <c r="J1" s="339"/>
      <c r="K1" s="339"/>
      <c r="L1" s="339"/>
      <c r="M1" s="339"/>
      <c r="N1" s="339"/>
      <c r="O1" s="134"/>
      <c r="P1" s="25"/>
      <c r="Q1" s="267"/>
      <c r="R1" s="267"/>
      <c r="S1" s="267"/>
      <c r="T1" s="267"/>
      <c r="U1" s="267"/>
      <c r="V1" s="267"/>
      <c r="W1" s="267"/>
      <c r="X1" s="267"/>
      <c r="Y1" s="267"/>
      <c r="Z1" s="268"/>
    </row>
    <row r="2" spans="1:116" ht="15" customHeight="1" thickBot="1" x14ac:dyDescent="0.35">
      <c r="B2" s="338" t="s">
        <v>4207</v>
      </c>
      <c r="C2" s="339"/>
      <c r="D2" s="339"/>
      <c r="E2" s="339"/>
      <c r="F2" s="339"/>
      <c r="G2" s="339"/>
      <c r="H2" s="339"/>
      <c r="I2" s="339"/>
      <c r="J2" s="339"/>
      <c r="K2" s="339"/>
      <c r="L2" s="339"/>
      <c r="M2" s="339"/>
      <c r="N2" s="340"/>
      <c r="O2" s="134"/>
      <c r="P2" s="25"/>
      <c r="Q2" s="25"/>
      <c r="R2" s="267"/>
      <c r="S2" s="267"/>
      <c r="T2" s="267"/>
      <c r="U2" s="267"/>
      <c r="V2" s="267"/>
      <c r="W2" s="267"/>
      <c r="X2" s="267"/>
      <c r="Y2" s="267"/>
      <c r="Z2" s="268"/>
    </row>
    <row r="3" spans="1:116" ht="15" customHeight="1" thickBot="1" x14ac:dyDescent="0.35">
      <c r="B3" s="338" t="s">
        <v>4206</v>
      </c>
      <c r="C3" s="339"/>
      <c r="D3" s="339"/>
      <c r="E3" s="339"/>
      <c r="F3" s="339"/>
      <c r="G3" s="339"/>
      <c r="H3" s="339"/>
      <c r="I3" s="339"/>
      <c r="J3" s="339"/>
      <c r="K3" s="339"/>
      <c r="L3" s="339"/>
      <c r="M3" s="339"/>
      <c r="N3" s="339"/>
      <c r="O3" s="267"/>
      <c r="P3" s="267"/>
      <c r="Q3" s="267"/>
      <c r="R3" s="267"/>
      <c r="S3" s="267"/>
      <c r="T3" s="267"/>
      <c r="U3" s="26"/>
      <c r="V3" s="27"/>
      <c r="W3" s="25"/>
      <c r="X3" s="27"/>
      <c r="Y3" s="25"/>
      <c r="Z3" s="28"/>
    </row>
    <row r="4" spans="1:116" ht="15" customHeight="1" thickBot="1" x14ac:dyDescent="0.35">
      <c r="B4" s="336" t="s">
        <v>0</v>
      </c>
      <c r="C4" s="119"/>
      <c r="D4" s="119"/>
      <c r="E4" s="351" t="s">
        <v>1</v>
      </c>
      <c r="F4" s="352"/>
      <c r="G4" s="353"/>
      <c r="H4" s="356" t="s">
        <v>2</v>
      </c>
      <c r="I4" s="357"/>
      <c r="J4" s="357"/>
      <c r="K4" s="357"/>
      <c r="L4" s="357"/>
      <c r="M4" s="357"/>
      <c r="N4" s="358"/>
      <c r="O4" s="342" t="s">
        <v>63</v>
      </c>
      <c r="P4" s="348" t="s">
        <v>64</v>
      </c>
      <c r="Q4" s="266" t="s">
        <v>4208</v>
      </c>
      <c r="R4" s="267"/>
      <c r="S4" s="267"/>
      <c r="T4" s="267"/>
      <c r="U4" s="268"/>
      <c r="V4" s="266" t="s">
        <v>4209</v>
      </c>
      <c r="W4" s="267"/>
      <c r="X4" s="267"/>
      <c r="Y4" s="267"/>
      <c r="Z4" s="268"/>
      <c r="AA4" s="266" t="s">
        <v>4210</v>
      </c>
      <c r="AB4" s="267"/>
      <c r="AC4" s="267"/>
      <c r="AD4" s="267"/>
      <c r="AE4" s="268"/>
      <c r="AF4" s="266" t="s">
        <v>4211</v>
      </c>
      <c r="AG4" s="267"/>
      <c r="AH4" s="267"/>
      <c r="AI4" s="267"/>
      <c r="AJ4" s="268"/>
      <c r="AK4" s="266" t="s">
        <v>4212</v>
      </c>
      <c r="AL4" s="267"/>
      <c r="AM4" s="267"/>
      <c r="AN4" s="267"/>
      <c r="AO4" s="268"/>
      <c r="AP4" s="266" t="s">
        <v>4213</v>
      </c>
      <c r="AQ4" s="267"/>
      <c r="AR4" s="267"/>
      <c r="AS4" s="267"/>
      <c r="AT4" s="268"/>
      <c r="AU4" s="266" t="s">
        <v>4214</v>
      </c>
      <c r="AV4" s="267"/>
      <c r="AW4" s="267"/>
      <c r="AX4" s="267"/>
      <c r="AY4" s="268"/>
      <c r="AZ4" s="266" t="s">
        <v>4215</v>
      </c>
      <c r="BA4" s="267"/>
      <c r="BB4" s="267"/>
      <c r="BC4" s="267"/>
      <c r="BD4" s="268"/>
      <c r="BE4" s="266" t="s">
        <v>4216</v>
      </c>
      <c r="BF4" s="267"/>
      <c r="BG4" s="267"/>
      <c r="BH4" s="267"/>
      <c r="BI4" s="268"/>
      <c r="BJ4" s="266" t="s">
        <v>4217</v>
      </c>
      <c r="BK4" s="267"/>
      <c r="BL4" s="267"/>
      <c r="BM4" s="267"/>
      <c r="BN4" s="268"/>
      <c r="BO4" s="266" t="s">
        <v>4218</v>
      </c>
      <c r="BP4" s="267"/>
      <c r="BQ4" s="267"/>
      <c r="BR4" s="267"/>
      <c r="BS4" s="268"/>
      <c r="BT4" s="266" t="s">
        <v>4219</v>
      </c>
      <c r="BU4" s="267"/>
      <c r="BV4" s="267"/>
      <c r="BW4" s="267"/>
      <c r="BX4" s="268"/>
      <c r="BY4" s="266" t="s">
        <v>4220</v>
      </c>
      <c r="BZ4" s="267"/>
      <c r="CA4" s="267"/>
      <c r="CB4" s="267"/>
      <c r="CC4" s="268"/>
      <c r="CD4" s="266" t="s">
        <v>4221</v>
      </c>
      <c r="CE4" s="267"/>
      <c r="CF4" s="267"/>
      <c r="CG4" s="267"/>
      <c r="CH4" s="268"/>
      <c r="CI4" s="266" t="s">
        <v>4222</v>
      </c>
      <c r="CJ4" s="267"/>
      <c r="CK4" s="267"/>
      <c r="CL4" s="267"/>
      <c r="CM4" s="268"/>
      <c r="CN4" s="266" t="s">
        <v>4223</v>
      </c>
      <c r="CO4" s="267"/>
      <c r="CP4" s="267"/>
      <c r="CQ4" s="267"/>
      <c r="CR4" s="268"/>
      <c r="CS4" s="266" t="s">
        <v>4224</v>
      </c>
      <c r="CT4" s="267"/>
      <c r="CU4" s="267"/>
      <c r="CV4" s="267"/>
      <c r="CW4" s="268"/>
      <c r="CX4" s="266" t="s">
        <v>4225</v>
      </c>
      <c r="CY4" s="267"/>
      <c r="CZ4" s="267"/>
      <c r="DA4" s="267"/>
      <c r="DB4" s="268"/>
      <c r="DC4" s="266" t="s">
        <v>4226</v>
      </c>
      <c r="DD4" s="267"/>
      <c r="DE4" s="267"/>
      <c r="DF4" s="267"/>
      <c r="DG4" s="268"/>
      <c r="DH4" s="266" t="s">
        <v>4227</v>
      </c>
      <c r="DI4" s="267"/>
      <c r="DJ4" s="267"/>
      <c r="DK4" s="267"/>
      <c r="DL4" s="268"/>
    </row>
    <row r="5" spans="1:116" ht="15" customHeight="1" x14ac:dyDescent="0.3">
      <c r="B5" s="345"/>
      <c r="C5" s="120"/>
      <c r="D5" s="120"/>
      <c r="E5" s="354"/>
      <c r="F5" s="262"/>
      <c r="G5" s="355"/>
      <c r="H5" s="359"/>
      <c r="I5" s="360"/>
      <c r="J5" s="360"/>
      <c r="K5" s="360"/>
      <c r="L5" s="360"/>
      <c r="M5" s="360"/>
      <c r="N5" s="361"/>
      <c r="O5" s="343"/>
      <c r="P5" s="349"/>
      <c r="Q5" s="336"/>
      <c r="R5" s="346">
        <v>44578</v>
      </c>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336"/>
      <c r="CS5" s="336"/>
      <c r="CT5" s="336"/>
      <c r="CU5" s="336"/>
      <c r="CV5" s="336"/>
      <c r="CW5" s="336"/>
      <c r="CX5" s="336"/>
      <c r="CY5" s="336"/>
      <c r="CZ5" s="336"/>
      <c r="DA5" s="336"/>
      <c r="DB5" s="336"/>
      <c r="DC5" s="336"/>
      <c r="DD5" s="336"/>
      <c r="DE5" s="336"/>
      <c r="DF5" s="336"/>
      <c r="DG5" s="336"/>
      <c r="DH5" s="336"/>
      <c r="DI5" s="336"/>
      <c r="DJ5" s="336"/>
      <c r="DK5" s="336"/>
      <c r="DL5" s="336"/>
    </row>
    <row r="6" spans="1:116" ht="15" customHeight="1" thickBot="1" x14ac:dyDescent="0.35">
      <c r="B6" s="345"/>
      <c r="C6" s="120"/>
      <c r="D6" s="120"/>
      <c r="E6" s="354"/>
      <c r="F6" s="262"/>
      <c r="G6" s="355"/>
      <c r="H6" s="359"/>
      <c r="I6" s="360"/>
      <c r="J6" s="360"/>
      <c r="K6" s="360"/>
      <c r="L6" s="360"/>
      <c r="M6" s="360"/>
      <c r="N6" s="361"/>
      <c r="O6" s="344"/>
      <c r="P6" s="350"/>
      <c r="Q6" s="337"/>
      <c r="R6" s="34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row>
    <row r="7" spans="1:116" ht="15" customHeight="1" thickBot="1" x14ac:dyDescent="0.35">
      <c r="A7" s="2" t="str">
        <f>สูตร!$B$2&amp;B7</f>
        <v>ม./1</v>
      </c>
      <c r="B7" s="50">
        <v>1</v>
      </c>
      <c r="C7" s="121" t="e">
        <f>VLOOKUP(A7,[1]สูตร!$C:$F,3,FALSE)</f>
        <v>#N/A</v>
      </c>
      <c r="D7" s="121">
        <f>IFERROR(C7,0)</f>
        <v>0</v>
      </c>
      <c r="E7" s="244" t="str">
        <f>IF(D7=0,"",IF(D7&lt;&gt;0,D7))</f>
        <v/>
      </c>
      <c r="F7" s="245"/>
      <c r="G7" s="246"/>
      <c r="H7" s="247" t="str">
        <f>IF(E7="","",IF(E7&gt;0,VLOOKUP(E7,[1]สูตร!$E:$F,2,FALSE)))</f>
        <v/>
      </c>
      <c r="I7" s="248"/>
      <c r="J7" s="248"/>
      <c r="K7" s="248"/>
      <c r="L7" s="248"/>
      <c r="M7" s="248"/>
      <c r="N7" s="249"/>
      <c r="O7" s="75"/>
      <c r="P7" s="55"/>
      <c r="Q7" s="136">
        <v>44774</v>
      </c>
      <c r="R7" s="135"/>
      <c r="S7" s="135"/>
      <c r="T7" s="135"/>
      <c r="U7" s="135"/>
      <c r="V7" s="125"/>
      <c r="W7" s="125"/>
      <c r="X7" s="125"/>
      <c r="Y7" s="125"/>
      <c r="Z7" s="126"/>
    </row>
    <row r="8" spans="1:116" ht="15" customHeight="1" thickBot="1" x14ac:dyDescent="0.35">
      <c r="A8" s="2" t="str">
        <f>สูตร!$B$2&amp;B8</f>
        <v>ม./2</v>
      </c>
      <c r="B8" s="51">
        <v>2</v>
      </c>
      <c r="C8" s="121" t="e">
        <f>VLOOKUP(A8,[1]สูตร!$C:$F,3,FALSE)</f>
        <v>#N/A</v>
      </c>
      <c r="D8" s="121">
        <f t="shared" ref="D8:D46" si="0">IFERROR(C8,0)</f>
        <v>0</v>
      </c>
      <c r="E8" s="250" t="str">
        <f t="shared" ref="E8:E46" si="1">IF(D8=0,"",IF(D8&lt;&gt;0,D8))</f>
        <v/>
      </c>
      <c r="F8" s="251"/>
      <c r="G8" s="252"/>
      <c r="H8" s="253" t="str">
        <f>IF(E8="","",IF(E8&gt;0,VLOOKUP(E8,[1]สูตร!$E:$F,2,FALSE)))</f>
        <v/>
      </c>
      <c r="I8" s="254"/>
      <c r="J8" s="254"/>
      <c r="K8" s="254"/>
      <c r="L8" s="254"/>
      <c r="M8" s="254"/>
      <c r="N8" s="255"/>
      <c r="O8" s="73"/>
      <c r="P8" s="56"/>
      <c r="Q8" s="127"/>
      <c r="R8" s="128"/>
      <c r="S8" s="128"/>
      <c r="T8" s="128"/>
      <c r="U8" s="128"/>
      <c r="V8" s="128"/>
      <c r="W8" s="128"/>
      <c r="X8" s="128"/>
      <c r="Y8" s="128"/>
      <c r="Z8" s="129"/>
    </row>
    <row r="9" spans="1:116" ht="15" customHeight="1" thickBot="1" x14ac:dyDescent="0.35">
      <c r="A9" s="2" t="str">
        <f>สูตร!$B$2&amp;B9</f>
        <v>ม./3</v>
      </c>
      <c r="B9" s="51">
        <v>3</v>
      </c>
      <c r="C9" s="121" t="e">
        <f>VLOOKUP(A9,[1]สูตร!$C:$F,3,FALSE)</f>
        <v>#N/A</v>
      </c>
      <c r="D9" s="121">
        <f t="shared" si="0"/>
        <v>0</v>
      </c>
      <c r="E9" s="250" t="str">
        <f t="shared" si="1"/>
        <v/>
      </c>
      <c r="F9" s="251"/>
      <c r="G9" s="252"/>
      <c r="H9" s="253" t="str">
        <f>IF(E9="","",IF(E9&gt;0,VLOOKUP(E9,[1]สูตร!$E:$F,2,FALSE)))</f>
        <v/>
      </c>
      <c r="I9" s="254"/>
      <c r="J9" s="254"/>
      <c r="K9" s="254"/>
      <c r="L9" s="254"/>
      <c r="M9" s="254"/>
      <c r="N9" s="255"/>
      <c r="O9" s="73"/>
      <c r="P9" s="56"/>
      <c r="Q9" s="127"/>
      <c r="R9" s="128"/>
      <c r="S9" s="128"/>
      <c r="T9" s="128"/>
      <c r="U9" s="128"/>
      <c r="V9" s="128"/>
      <c r="W9" s="128"/>
      <c r="X9" s="128"/>
      <c r="Y9" s="128"/>
      <c r="Z9" s="129"/>
    </row>
    <row r="10" spans="1:116" ht="15" customHeight="1" thickBot="1" x14ac:dyDescent="0.35">
      <c r="A10" s="2" t="str">
        <f>สูตร!$B$2&amp;B10</f>
        <v>ม./4</v>
      </c>
      <c r="B10" s="51">
        <v>4</v>
      </c>
      <c r="C10" s="121" t="e">
        <f>VLOOKUP(A10,[1]สูตร!$C:$F,3,FALSE)</f>
        <v>#N/A</v>
      </c>
      <c r="D10" s="121">
        <f t="shared" si="0"/>
        <v>0</v>
      </c>
      <c r="E10" s="250" t="str">
        <f t="shared" si="1"/>
        <v/>
      </c>
      <c r="F10" s="251"/>
      <c r="G10" s="252"/>
      <c r="H10" s="253" t="str">
        <f>IF(E10="","",IF(E10&gt;0,VLOOKUP(E10,[1]สูตร!$E:$F,2,FALSE)))</f>
        <v/>
      </c>
      <c r="I10" s="254"/>
      <c r="J10" s="254"/>
      <c r="K10" s="254"/>
      <c r="L10" s="254"/>
      <c r="M10" s="254"/>
      <c r="N10" s="255"/>
      <c r="O10" s="73"/>
      <c r="P10" s="56"/>
      <c r="Q10" s="127"/>
      <c r="R10" s="128"/>
      <c r="S10" s="128"/>
      <c r="T10" s="128"/>
      <c r="U10" s="128"/>
      <c r="V10" s="128"/>
      <c r="W10" s="128"/>
      <c r="X10" s="128"/>
      <c r="Y10" s="128"/>
      <c r="Z10" s="129"/>
    </row>
    <row r="11" spans="1:116" ht="15" customHeight="1" thickBot="1" x14ac:dyDescent="0.35">
      <c r="A11" s="2" t="str">
        <f>สูตร!$B$2&amp;B11</f>
        <v>ม./5</v>
      </c>
      <c r="B11" s="52">
        <v>5</v>
      </c>
      <c r="C11" s="121" t="e">
        <f>VLOOKUP(A11,[1]สูตร!$C:$F,3,FALSE)</f>
        <v>#N/A</v>
      </c>
      <c r="D11" s="121">
        <f t="shared" si="0"/>
        <v>0</v>
      </c>
      <c r="E11" s="256" t="str">
        <f t="shared" si="1"/>
        <v/>
      </c>
      <c r="F11" s="257"/>
      <c r="G11" s="258"/>
      <c r="H11" s="259" t="str">
        <f>IF(E11="","",IF(E11&gt;0,VLOOKUP(E11,[1]สูตร!$E:$F,2,FALSE)))</f>
        <v/>
      </c>
      <c r="I11" s="260"/>
      <c r="J11" s="260"/>
      <c r="K11" s="260"/>
      <c r="L11" s="260"/>
      <c r="M11" s="260"/>
      <c r="N11" s="261"/>
      <c r="O11" s="74"/>
      <c r="P11" s="57"/>
      <c r="Q11" s="130"/>
      <c r="R11" s="131"/>
      <c r="S11" s="131"/>
      <c r="T11" s="131"/>
      <c r="U11" s="131"/>
      <c r="V11" s="131"/>
      <c r="W11" s="131"/>
      <c r="X11" s="131"/>
      <c r="Y11" s="131"/>
      <c r="Z11" s="132"/>
    </row>
    <row r="12" spans="1:116" ht="15" customHeight="1" thickBot="1" x14ac:dyDescent="0.35">
      <c r="A12" s="2" t="str">
        <f>สูตร!$B$2&amp;B12</f>
        <v>ม./6</v>
      </c>
      <c r="B12" s="50">
        <v>6</v>
      </c>
      <c r="C12" s="121" t="e">
        <f>VLOOKUP(A12,[1]สูตร!$C:$F,3,FALSE)</f>
        <v>#N/A</v>
      </c>
      <c r="D12" s="121">
        <f t="shared" si="0"/>
        <v>0</v>
      </c>
      <c r="E12" s="244" t="str">
        <f t="shared" si="1"/>
        <v/>
      </c>
      <c r="F12" s="245"/>
      <c r="G12" s="246"/>
      <c r="H12" s="247" t="str">
        <f>IF(E12="","",IF(E12&gt;0,VLOOKUP(E12,[1]สูตร!$E:$F,2,FALSE)))</f>
        <v/>
      </c>
      <c r="I12" s="248"/>
      <c r="J12" s="248"/>
      <c r="K12" s="248"/>
      <c r="L12" s="248"/>
      <c r="M12" s="248"/>
      <c r="N12" s="249"/>
      <c r="O12" s="75"/>
      <c r="P12" s="55"/>
      <c r="Q12" s="133"/>
      <c r="R12" s="125"/>
      <c r="S12" s="125"/>
      <c r="T12" s="125"/>
      <c r="U12" s="125"/>
      <c r="V12" s="125"/>
      <c r="W12" s="125"/>
      <c r="X12" s="125"/>
      <c r="Y12" s="125"/>
      <c r="Z12" s="126"/>
    </row>
    <row r="13" spans="1:116" ht="15" customHeight="1" thickBot="1" x14ac:dyDescent="0.35">
      <c r="A13" s="2" t="str">
        <f>สูตร!$B$2&amp;B13</f>
        <v>ม./7</v>
      </c>
      <c r="B13" s="51">
        <v>7</v>
      </c>
      <c r="C13" s="121" t="e">
        <f>VLOOKUP(A13,[1]สูตร!$C:$F,3,FALSE)</f>
        <v>#N/A</v>
      </c>
      <c r="D13" s="121">
        <f t="shared" si="0"/>
        <v>0</v>
      </c>
      <c r="E13" s="250" t="str">
        <f t="shared" si="1"/>
        <v/>
      </c>
      <c r="F13" s="251"/>
      <c r="G13" s="252"/>
      <c r="H13" s="253" t="str">
        <f>IF(E13="","",IF(E13&gt;0,VLOOKUP(E13,[1]สูตร!$E:$F,2,FALSE)))</f>
        <v/>
      </c>
      <c r="I13" s="254"/>
      <c r="J13" s="254"/>
      <c r="K13" s="254"/>
      <c r="L13" s="254"/>
      <c r="M13" s="254"/>
      <c r="N13" s="255"/>
      <c r="O13" s="73"/>
      <c r="P13" s="56"/>
      <c r="Q13" s="127"/>
      <c r="R13" s="128"/>
      <c r="S13" s="128"/>
      <c r="T13" s="128"/>
      <c r="U13" s="128"/>
      <c r="V13" s="128"/>
      <c r="W13" s="128"/>
      <c r="X13" s="128"/>
      <c r="Y13" s="128"/>
      <c r="Z13" s="129"/>
    </row>
    <row r="14" spans="1:116" ht="15" customHeight="1" thickBot="1" x14ac:dyDescent="0.35">
      <c r="A14" s="2" t="str">
        <f>สูตร!$B$2&amp;B14</f>
        <v>ม./8</v>
      </c>
      <c r="B14" s="51">
        <v>8</v>
      </c>
      <c r="C14" s="121" t="e">
        <f>VLOOKUP(A14,[1]สูตร!$C:$F,3,FALSE)</f>
        <v>#N/A</v>
      </c>
      <c r="D14" s="121">
        <f t="shared" si="0"/>
        <v>0</v>
      </c>
      <c r="E14" s="250" t="str">
        <f t="shared" si="1"/>
        <v/>
      </c>
      <c r="F14" s="251"/>
      <c r="G14" s="252"/>
      <c r="H14" s="253" t="str">
        <f>IF(E14="","",IF(E14&gt;0,VLOOKUP(E14,[1]สูตร!$E:$F,2,FALSE)))</f>
        <v/>
      </c>
      <c r="I14" s="254"/>
      <c r="J14" s="254"/>
      <c r="K14" s="254"/>
      <c r="L14" s="254"/>
      <c r="M14" s="254"/>
      <c r="N14" s="255"/>
      <c r="O14" s="73"/>
      <c r="P14" s="56"/>
      <c r="Q14" s="127"/>
      <c r="R14" s="128"/>
      <c r="S14" s="128"/>
      <c r="T14" s="128"/>
      <c r="U14" s="128"/>
      <c r="V14" s="128"/>
      <c r="W14" s="128"/>
      <c r="X14" s="128"/>
      <c r="Y14" s="128"/>
      <c r="Z14" s="129"/>
    </row>
    <row r="15" spans="1:116" ht="15" customHeight="1" thickBot="1" x14ac:dyDescent="0.35">
      <c r="A15" s="2" t="str">
        <f>สูตร!$B$2&amp;B15</f>
        <v>ม./9</v>
      </c>
      <c r="B15" s="51">
        <v>9</v>
      </c>
      <c r="C15" s="121" t="e">
        <f>VLOOKUP(A15,[1]สูตร!$C:$F,3,FALSE)</f>
        <v>#N/A</v>
      </c>
      <c r="D15" s="121">
        <f t="shared" si="0"/>
        <v>0</v>
      </c>
      <c r="E15" s="250" t="str">
        <f t="shared" si="1"/>
        <v/>
      </c>
      <c r="F15" s="251"/>
      <c r="G15" s="252"/>
      <c r="H15" s="253" t="str">
        <f>IF(E15="","",IF(E15&gt;0,VLOOKUP(E15,[1]สูตร!$E:$F,2,FALSE)))</f>
        <v/>
      </c>
      <c r="I15" s="254"/>
      <c r="J15" s="254"/>
      <c r="K15" s="254"/>
      <c r="L15" s="254"/>
      <c r="M15" s="254"/>
      <c r="N15" s="255"/>
      <c r="O15" s="73"/>
      <c r="P15" s="56"/>
      <c r="Q15" s="127"/>
      <c r="R15" s="128"/>
      <c r="S15" s="128"/>
      <c r="T15" s="128"/>
      <c r="U15" s="128"/>
      <c r="V15" s="128"/>
      <c r="W15" s="128"/>
      <c r="X15" s="128"/>
      <c r="Y15" s="128"/>
      <c r="Z15" s="129"/>
    </row>
    <row r="16" spans="1:116" ht="15" customHeight="1" thickBot="1" x14ac:dyDescent="0.35">
      <c r="A16" s="2" t="str">
        <f>สูตร!$B$2&amp;B16</f>
        <v>ม./10</v>
      </c>
      <c r="B16" s="52">
        <v>10</v>
      </c>
      <c r="C16" s="121" t="e">
        <f>VLOOKUP(A16,[1]สูตร!$C:$F,3,FALSE)</f>
        <v>#N/A</v>
      </c>
      <c r="D16" s="121">
        <f t="shared" si="0"/>
        <v>0</v>
      </c>
      <c r="E16" s="256" t="str">
        <f t="shared" si="1"/>
        <v/>
      </c>
      <c r="F16" s="257"/>
      <c r="G16" s="258"/>
      <c r="H16" s="259" t="str">
        <f>IF(E16="","",IF(E16&gt;0,VLOOKUP(E16,[1]สูตร!$E:$F,2,FALSE)))</f>
        <v/>
      </c>
      <c r="I16" s="260"/>
      <c r="J16" s="260"/>
      <c r="K16" s="260"/>
      <c r="L16" s="260"/>
      <c r="M16" s="260"/>
      <c r="N16" s="261"/>
      <c r="O16" s="74"/>
      <c r="P16" s="57"/>
      <c r="Q16" s="130"/>
      <c r="R16" s="131"/>
      <c r="S16" s="131"/>
      <c r="T16" s="131"/>
      <c r="U16" s="131"/>
      <c r="V16" s="131"/>
      <c r="W16" s="131"/>
      <c r="X16" s="131"/>
      <c r="Y16" s="131"/>
      <c r="Z16" s="132"/>
    </row>
    <row r="17" spans="1:26" ht="15" customHeight="1" thickBot="1" x14ac:dyDescent="0.35">
      <c r="A17" s="2" t="str">
        <f>สูตร!$B$2&amp;B17</f>
        <v>ม./11</v>
      </c>
      <c r="B17" s="50">
        <v>11</v>
      </c>
      <c r="C17" s="121" t="e">
        <f>VLOOKUP(A17,[1]สูตร!$C:$F,3,FALSE)</f>
        <v>#N/A</v>
      </c>
      <c r="D17" s="121">
        <f t="shared" si="0"/>
        <v>0</v>
      </c>
      <c r="E17" s="244" t="str">
        <f t="shared" si="1"/>
        <v/>
      </c>
      <c r="F17" s="245"/>
      <c r="G17" s="246"/>
      <c r="H17" s="247" t="str">
        <f>IF(E17="","",IF(E17&gt;0,VLOOKUP(E17,[1]สูตร!$E:$F,2,FALSE)))</f>
        <v/>
      </c>
      <c r="I17" s="248"/>
      <c r="J17" s="248"/>
      <c r="K17" s="248"/>
      <c r="L17" s="248"/>
      <c r="M17" s="248"/>
      <c r="N17" s="249"/>
      <c r="O17" s="72"/>
      <c r="P17" s="55"/>
      <c r="Q17" s="133"/>
      <c r="R17" s="125"/>
      <c r="S17" s="125"/>
      <c r="T17" s="125"/>
      <c r="U17" s="125"/>
      <c r="V17" s="125"/>
      <c r="W17" s="125"/>
      <c r="X17" s="125"/>
      <c r="Y17" s="125"/>
      <c r="Z17" s="126"/>
    </row>
    <row r="18" spans="1:26" ht="15" customHeight="1" thickBot="1" x14ac:dyDescent="0.35">
      <c r="A18" s="2" t="str">
        <f>สูตร!$B$2&amp;B18</f>
        <v>ม./12</v>
      </c>
      <c r="B18" s="51">
        <v>12</v>
      </c>
      <c r="C18" s="121" t="e">
        <f>VLOOKUP(A18,[1]สูตร!$C:$F,3,FALSE)</f>
        <v>#N/A</v>
      </c>
      <c r="D18" s="121">
        <f t="shared" si="0"/>
        <v>0</v>
      </c>
      <c r="E18" s="250" t="str">
        <f t="shared" si="1"/>
        <v/>
      </c>
      <c r="F18" s="251"/>
      <c r="G18" s="252"/>
      <c r="H18" s="253" t="str">
        <f>IF(E18="","",IF(E18&gt;0,VLOOKUP(E18,[1]สูตร!$E:$F,2,FALSE)))</f>
        <v/>
      </c>
      <c r="I18" s="254"/>
      <c r="J18" s="254"/>
      <c r="K18" s="254"/>
      <c r="L18" s="254"/>
      <c r="M18" s="254"/>
      <c r="N18" s="255"/>
      <c r="O18" s="73"/>
      <c r="P18" s="56"/>
      <c r="Q18" s="127"/>
      <c r="R18" s="128"/>
      <c r="S18" s="128"/>
      <c r="T18" s="128"/>
      <c r="U18" s="128"/>
      <c r="V18" s="128"/>
      <c r="W18" s="128"/>
      <c r="X18" s="128"/>
      <c r="Y18" s="128"/>
      <c r="Z18" s="129"/>
    </row>
    <row r="19" spans="1:26" ht="15" customHeight="1" thickBot="1" x14ac:dyDescent="0.35">
      <c r="A19" s="2" t="str">
        <f>สูตร!$B$2&amp;B19</f>
        <v>ม./13</v>
      </c>
      <c r="B19" s="51">
        <v>13</v>
      </c>
      <c r="C19" s="121" t="e">
        <f>VLOOKUP(A19,[1]สูตร!$C:$F,3,FALSE)</f>
        <v>#N/A</v>
      </c>
      <c r="D19" s="121">
        <f t="shared" si="0"/>
        <v>0</v>
      </c>
      <c r="E19" s="250" t="str">
        <f t="shared" si="1"/>
        <v/>
      </c>
      <c r="F19" s="251"/>
      <c r="G19" s="252"/>
      <c r="H19" s="253" t="str">
        <f>IF(E19="","",IF(E19&gt;0,VLOOKUP(E19,[1]สูตร!$E:$F,2,FALSE)))</f>
        <v/>
      </c>
      <c r="I19" s="254"/>
      <c r="J19" s="254"/>
      <c r="K19" s="254"/>
      <c r="L19" s="254"/>
      <c r="M19" s="254"/>
      <c r="N19" s="255"/>
      <c r="O19" s="73"/>
      <c r="P19" s="56"/>
      <c r="Q19" s="127"/>
      <c r="R19" s="128"/>
      <c r="S19" s="128"/>
      <c r="T19" s="128"/>
      <c r="U19" s="128"/>
      <c r="V19" s="128"/>
      <c r="W19" s="128"/>
      <c r="X19" s="128"/>
      <c r="Y19" s="128"/>
      <c r="Z19" s="129"/>
    </row>
    <row r="20" spans="1:26" ht="15" customHeight="1" thickBot="1" x14ac:dyDescent="0.35">
      <c r="A20" s="2" t="str">
        <f>สูตร!$B$2&amp;B20</f>
        <v>ม./14</v>
      </c>
      <c r="B20" s="51">
        <v>14</v>
      </c>
      <c r="C20" s="121" t="e">
        <f>VLOOKUP(A20,[1]สูตร!$C:$F,3,FALSE)</f>
        <v>#N/A</v>
      </c>
      <c r="D20" s="121">
        <f t="shared" si="0"/>
        <v>0</v>
      </c>
      <c r="E20" s="250" t="str">
        <f t="shared" si="1"/>
        <v/>
      </c>
      <c r="F20" s="251"/>
      <c r="G20" s="252"/>
      <c r="H20" s="253" t="str">
        <f>IF(E20="","",IF(E20&gt;0,VLOOKUP(E20,[1]สูตร!$E:$F,2,FALSE)))</f>
        <v/>
      </c>
      <c r="I20" s="254"/>
      <c r="J20" s="254"/>
      <c r="K20" s="254"/>
      <c r="L20" s="254"/>
      <c r="M20" s="254"/>
      <c r="N20" s="255"/>
      <c r="O20" s="73"/>
      <c r="P20" s="56"/>
      <c r="Q20" s="127"/>
      <c r="R20" s="128"/>
      <c r="S20" s="128"/>
      <c r="T20" s="128"/>
      <c r="U20" s="128"/>
      <c r="V20" s="128"/>
      <c r="W20" s="128"/>
      <c r="X20" s="128"/>
      <c r="Y20" s="128"/>
      <c r="Z20" s="129"/>
    </row>
    <row r="21" spans="1:26" ht="15" customHeight="1" thickBot="1" x14ac:dyDescent="0.35">
      <c r="A21" s="2" t="str">
        <f>สูตร!$B$2&amp;B21</f>
        <v>ม./15</v>
      </c>
      <c r="B21" s="52">
        <v>15</v>
      </c>
      <c r="C21" s="121" t="e">
        <f>VLOOKUP(A21,[1]สูตร!$C:$F,3,FALSE)</f>
        <v>#N/A</v>
      </c>
      <c r="D21" s="121">
        <f t="shared" si="0"/>
        <v>0</v>
      </c>
      <c r="E21" s="256" t="str">
        <f t="shared" si="1"/>
        <v/>
      </c>
      <c r="F21" s="257"/>
      <c r="G21" s="258"/>
      <c r="H21" s="259" t="str">
        <f>IF(E21="","",IF(E21&gt;0,VLOOKUP(E21,[1]สูตร!$E:$F,2,FALSE)))</f>
        <v/>
      </c>
      <c r="I21" s="260"/>
      <c r="J21" s="260"/>
      <c r="K21" s="260"/>
      <c r="L21" s="260"/>
      <c r="M21" s="260"/>
      <c r="N21" s="261"/>
      <c r="O21" s="74"/>
      <c r="P21" s="57"/>
      <c r="Q21" s="130"/>
      <c r="R21" s="131"/>
      <c r="S21" s="131"/>
      <c r="T21" s="131"/>
      <c r="U21" s="131"/>
      <c r="V21" s="131"/>
      <c r="W21" s="131"/>
      <c r="X21" s="131"/>
      <c r="Y21" s="131"/>
      <c r="Z21" s="132"/>
    </row>
    <row r="22" spans="1:26" ht="15" customHeight="1" thickBot="1" x14ac:dyDescent="0.35">
      <c r="A22" s="2" t="str">
        <f>สูตร!$B$2&amp;B22</f>
        <v>ม./16</v>
      </c>
      <c r="B22" s="50">
        <v>16</v>
      </c>
      <c r="C22" s="121" t="e">
        <f>VLOOKUP(A22,[1]สูตร!$C:$F,3,FALSE)</f>
        <v>#N/A</v>
      </c>
      <c r="D22" s="121">
        <f t="shared" si="0"/>
        <v>0</v>
      </c>
      <c r="E22" s="244" t="str">
        <f t="shared" si="1"/>
        <v/>
      </c>
      <c r="F22" s="245"/>
      <c r="G22" s="246"/>
      <c r="H22" s="247" t="str">
        <f>IF(E22="","",IF(E22&gt;0,VLOOKUP(E22,[1]สูตร!$E:$F,2,FALSE)))</f>
        <v/>
      </c>
      <c r="I22" s="248"/>
      <c r="J22" s="248"/>
      <c r="K22" s="248"/>
      <c r="L22" s="248"/>
      <c r="M22" s="248"/>
      <c r="N22" s="249"/>
      <c r="O22" s="72"/>
      <c r="P22" s="55"/>
      <c r="Q22" s="133"/>
      <c r="R22" s="125"/>
      <c r="S22" s="125"/>
      <c r="T22" s="125"/>
      <c r="U22" s="125"/>
      <c r="V22" s="125"/>
      <c r="W22" s="125"/>
      <c r="X22" s="125"/>
      <c r="Y22" s="125"/>
      <c r="Z22" s="126"/>
    </row>
    <row r="23" spans="1:26" ht="15" customHeight="1" thickBot="1" x14ac:dyDescent="0.35">
      <c r="A23" s="2" t="str">
        <f>สูตร!$B$2&amp;B23</f>
        <v>ม./17</v>
      </c>
      <c r="B23" s="51">
        <v>17</v>
      </c>
      <c r="C23" s="121" t="e">
        <f>VLOOKUP(A23,[1]สูตร!$C:$F,3,FALSE)</f>
        <v>#N/A</v>
      </c>
      <c r="D23" s="121">
        <f t="shared" si="0"/>
        <v>0</v>
      </c>
      <c r="E23" s="250" t="str">
        <f t="shared" si="1"/>
        <v/>
      </c>
      <c r="F23" s="251"/>
      <c r="G23" s="252"/>
      <c r="H23" s="253" t="str">
        <f>IF(E23="","",IF(E23&gt;0,VLOOKUP(E23,[1]สูตร!$E:$F,2,FALSE)))</f>
        <v/>
      </c>
      <c r="I23" s="254"/>
      <c r="J23" s="254"/>
      <c r="K23" s="254"/>
      <c r="L23" s="254"/>
      <c r="M23" s="254"/>
      <c r="N23" s="255"/>
      <c r="O23" s="73"/>
      <c r="P23" s="56"/>
      <c r="Q23" s="127"/>
      <c r="R23" s="128"/>
      <c r="S23" s="128"/>
      <c r="T23" s="128"/>
      <c r="U23" s="128"/>
      <c r="V23" s="128"/>
      <c r="W23" s="128"/>
      <c r="X23" s="128"/>
      <c r="Y23" s="128"/>
      <c r="Z23" s="129"/>
    </row>
    <row r="24" spans="1:26" ht="15" customHeight="1" thickBot="1" x14ac:dyDescent="0.35">
      <c r="A24" s="2" t="str">
        <f>สูตร!$B$2&amp;B24</f>
        <v>ม./18</v>
      </c>
      <c r="B24" s="51">
        <v>18</v>
      </c>
      <c r="C24" s="121" t="e">
        <f>VLOOKUP(A24,[1]สูตร!$C:$F,3,FALSE)</f>
        <v>#N/A</v>
      </c>
      <c r="D24" s="121">
        <f t="shared" si="0"/>
        <v>0</v>
      </c>
      <c r="E24" s="250" t="str">
        <f t="shared" si="1"/>
        <v/>
      </c>
      <c r="F24" s="251"/>
      <c r="G24" s="252"/>
      <c r="H24" s="253" t="str">
        <f>IF(E24="","",IF(E24&gt;0,VLOOKUP(E24,[1]สูตร!$E:$F,2,FALSE)))</f>
        <v/>
      </c>
      <c r="I24" s="254"/>
      <c r="J24" s="254"/>
      <c r="K24" s="254"/>
      <c r="L24" s="254"/>
      <c r="M24" s="254"/>
      <c r="N24" s="255"/>
      <c r="O24" s="73"/>
      <c r="P24" s="56"/>
      <c r="Q24" s="127"/>
      <c r="R24" s="128"/>
      <c r="S24" s="128"/>
      <c r="T24" s="128"/>
      <c r="U24" s="128"/>
      <c r="V24" s="128"/>
      <c r="W24" s="128"/>
      <c r="X24" s="128"/>
      <c r="Y24" s="128"/>
      <c r="Z24" s="129"/>
    </row>
    <row r="25" spans="1:26" ht="15" customHeight="1" thickBot="1" x14ac:dyDescent="0.35">
      <c r="A25" s="2" t="str">
        <f>สูตร!$B$2&amp;B25</f>
        <v>ม./19</v>
      </c>
      <c r="B25" s="51">
        <v>19</v>
      </c>
      <c r="C25" s="121" t="e">
        <f>VLOOKUP(A25,[1]สูตร!$C:$F,3,FALSE)</f>
        <v>#N/A</v>
      </c>
      <c r="D25" s="121">
        <f t="shared" si="0"/>
        <v>0</v>
      </c>
      <c r="E25" s="250" t="str">
        <f t="shared" si="1"/>
        <v/>
      </c>
      <c r="F25" s="251"/>
      <c r="G25" s="252"/>
      <c r="H25" s="253" t="str">
        <f>IF(E25="","",IF(E25&gt;0,VLOOKUP(E25,[1]สูตร!$E:$F,2,FALSE)))</f>
        <v/>
      </c>
      <c r="I25" s="254"/>
      <c r="J25" s="254"/>
      <c r="K25" s="254"/>
      <c r="L25" s="254"/>
      <c r="M25" s="254"/>
      <c r="N25" s="255"/>
      <c r="O25" s="73"/>
      <c r="P25" s="56"/>
      <c r="Q25" s="127"/>
      <c r="R25" s="128"/>
      <c r="S25" s="128"/>
      <c r="T25" s="128"/>
      <c r="U25" s="128"/>
      <c r="V25" s="128"/>
      <c r="W25" s="128"/>
      <c r="X25" s="128"/>
      <c r="Y25" s="128"/>
      <c r="Z25" s="129"/>
    </row>
    <row r="26" spans="1:26" ht="15" customHeight="1" thickBot="1" x14ac:dyDescent="0.35">
      <c r="A26" s="2" t="str">
        <f>สูตร!$B$2&amp;B26</f>
        <v>ม./20</v>
      </c>
      <c r="B26" s="52">
        <v>20</v>
      </c>
      <c r="C26" s="121" t="e">
        <f>VLOOKUP(A26,[1]สูตร!$C:$F,3,FALSE)</f>
        <v>#N/A</v>
      </c>
      <c r="D26" s="121">
        <f t="shared" si="0"/>
        <v>0</v>
      </c>
      <c r="E26" s="256" t="str">
        <f t="shared" si="1"/>
        <v/>
      </c>
      <c r="F26" s="257"/>
      <c r="G26" s="258"/>
      <c r="H26" s="259" t="str">
        <f>IF(E26="","",IF(E26&gt;0,VLOOKUP(E26,[1]สูตร!$E:$F,2,FALSE)))</f>
        <v/>
      </c>
      <c r="I26" s="260"/>
      <c r="J26" s="260"/>
      <c r="K26" s="260"/>
      <c r="L26" s="260"/>
      <c r="M26" s="260"/>
      <c r="N26" s="261"/>
      <c r="O26" s="74"/>
      <c r="P26" s="57"/>
      <c r="Q26" s="130"/>
      <c r="R26" s="131"/>
      <c r="S26" s="131"/>
      <c r="T26" s="131"/>
      <c r="U26" s="131"/>
      <c r="V26" s="131"/>
      <c r="W26" s="131"/>
      <c r="X26" s="131"/>
      <c r="Y26" s="131"/>
      <c r="Z26" s="132"/>
    </row>
    <row r="27" spans="1:26" ht="15" customHeight="1" thickBot="1" x14ac:dyDescent="0.35">
      <c r="A27" s="2" t="str">
        <f>สูตร!$B$2&amp;B27</f>
        <v>ม./21</v>
      </c>
      <c r="B27" s="50">
        <v>21</v>
      </c>
      <c r="C27" s="121" t="e">
        <f>VLOOKUP(A27,[1]สูตร!$C:$F,3,FALSE)</f>
        <v>#N/A</v>
      </c>
      <c r="D27" s="121">
        <f t="shared" si="0"/>
        <v>0</v>
      </c>
      <c r="E27" s="244" t="str">
        <f t="shared" si="1"/>
        <v/>
      </c>
      <c r="F27" s="245"/>
      <c r="G27" s="246"/>
      <c r="H27" s="247" t="str">
        <f>IF(E27="","",IF(E27&gt;0,VLOOKUP(E27,[1]สูตร!$E:$F,2,FALSE)))</f>
        <v/>
      </c>
      <c r="I27" s="248"/>
      <c r="J27" s="248"/>
      <c r="K27" s="248"/>
      <c r="L27" s="248"/>
      <c r="M27" s="248"/>
      <c r="N27" s="249"/>
      <c r="O27" s="72"/>
      <c r="P27" s="55"/>
      <c r="Q27" s="133"/>
      <c r="R27" s="125"/>
      <c r="S27" s="125"/>
      <c r="T27" s="125"/>
      <c r="U27" s="125"/>
      <c r="V27" s="125"/>
      <c r="W27" s="125"/>
      <c r="X27" s="125"/>
      <c r="Y27" s="125"/>
      <c r="Z27" s="126"/>
    </row>
    <row r="28" spans="1:26" ht="15" customHeight="1" thickBot="1" x14ac:dyDescent="0.35">
      <c r="A28" s="2" t="str">
        <f>สูตร!$B$2&amp;B28</f>
        <v>ม./22</v>
      </c>
      <c r="B28" s="51">
        <v>22</v>
      </c>
      <c r="C28" s="121" t="e">
        <f>VLOOKUP(A28,[1]สูตร!$C:$F,3,FALSE)</f>
        <v>#N/A</v>
      </c>
      <c r="D28" s="121">
        <f t="shared" si="0"/>
        <v>0</v>
      </c>
      <c r="E28" s="250" t="str">
        <f t="shared" si="1"/>
        <v/>
      </c>
      <c r="F28" s="251"/>
      <c r="G28" s="252"/>
      <c r="H28" s="253" t="str">
        <f>IF(E28="","",IF(E28&gt;0,VLOOKUP(E28,[1]สูตร!$E:$F,2,FALSE)))</f>
        <v/>
      </c>
      <c r="I28" s="254"/>
      <c r="J28" s="254"/>
      <c r="K28" s="254"/>
      <c r="L28" s="254"/>
      <c r="M28" s="254"/>
      <c r="N28" s="255"/>
      <c r="O28" s="73"/>
      <c r="P28" s="56"/>
      <c r="Q28" s="127"/>
      <c r="R28" s="128"/>
      <c r="S28" s="128"/>
      <c r="T28" s="128"/>
      <c r="U28" s="128"/>
      <c r="V28" s="128"/>
      <c r="W28" s="128"/>
      <c r="X28" s="128"/>
      <c r="Y28" s="128"/>
      <c r="Z28" s="129"/>
    </row>
    <row r="29" spans="1:26" ht="15" customHeight="1" thickBot="1" x14ac:dyDescent="0.35">
      <c r="A29" s="2" t="str">
        <f>สูตร!$B$2&amp;B29</f>
        <v>ม./23</v>
      </c>
      <c r="B29" s="51">
        <v>23</v>
      </c>
      <c r="C29" s="121" t="e">
        <f>VLOOKUP(A29,[1]สูตร!$C:$F,3,FALSE)</f>
        <v>#N/A</v>
      </c>
      <c r="D29" s="121">
        <f t="shared" si="0"/>
        <v>0</v>
      </c>
      <c r="E29" s="250" t="str">
        <f t="shared" si="1"/>
        <v/>
      </c>
      <c r="F29" s="251"/>
      <c r="G29" s="252"/>
      <c r="H29" s="253" t="str">
        <f>IF(E29="","",IF(E29&gt;0,VLOOKUP(E29,[1]สูตร!$E:$F,2,FALSE)))</f>
        <v/>
      </c>
      <c r="I29" s="254"/>
      <c r="J29" s="254"/>
      <c r="K29" s="254"/>
      <c r="L29" s="254"/>
      <c r="M29" s="254"/>
      <c r="N29" s="255"/>
      <c r="O29" s="73"/>
      <c r="P29" s="56"/>
      <c r="Q29" s="127"/>
      <c r="R29" s="128"/>
      <c r="S29" s="128"/>
      <c r="T29" s="128"/>
      <c r="U29" s="128"/>
      <c r="V29" s="128"/>
      <c r="W29" s="128"/>
      <c r="X29" s="128"/>
      <c r="Y29" s="128"/>
      <c r="Z29" s="129"/>
    </row>
    <row r="30" spans="1:26" ht="15" customHeight="1" thickBot="1" x14ac:dyDescent="0.35">
      <c r="A30" s="2" t="str">
        <f>สูตร!$B$2&amp;B30</f>
        <v>ม./24</v>
      </c>
      <c r="B30" s="51">
        <v>24</v>
      </c>
      <c r="C30" s="121" t="e">
        <f>VLOOKUP(A30,[1]สูตร!$C:$F,3,FALSE)</f>
        <v>#N/A</v>
      </c>
      <c r="D30" s="121">
        <f t="shared" si="0"/>
        <v>0</v>
      </c>
      <c r="E30" s="250" t="str">
        <f t="shared" si="1"/>
        <v/>
      </c>
      <c r="F30" s="251"/>
      <c r="G30" s="252"/>
      <c r="H30" s="253" t="str">
        <f>IF(E30="","",IF(E30&gt;0,VLOOKUP(E30,[1]สูตร!$E:$F,2,FALSE)))</f>
        <v/>
      </c>
      <c r="I30" s="254"/>
      <c r="J30" s="254"/>
      <c r="K30" s="254"/>
      <c r="L30" s="254"/>
      <c r="M30" s="254"/>
      <c r="N30" s="255"/>
      <c r="O30" s="73"/>
      <c r="P30" s="56"/>
      <c r="Q30" s="127"/>
      <c r="R30" s="128"/>
      <c r="S30" s="128"/>
      <c r="T30" s="128"/>
      <c r="U30" s="128"/>
      <c r="V30" s="128"/>
      <c r="W30" s="128"/>
      <c r="X30" s="128"/>
      <c r="Y30" s="128"/>
      <c r="Z30" s="129"/>
    </row>
    <row r="31" spans="1:26" ht="15" customHeight="1" thickBot="1" x14ac:dyDescent="0.35">
      <c r="A31" s="2" t="str">
        <f>สูตร!$B$2&amp;B31</f>
        <v>ม./25</v>
      </c>
      <c r="B31" s="52">
        <v>25</v>
      </c>
      <c r="C31" s="121" t="e">
        <f>VLOOKUP(A31,[1]สูตร!$C:$F,3,FALSE)</f>
        <v>#N/A</v>
      </c>
      <c r="D31" s="121">
        <f t="shared" si="0"/>
        <v>0</v>
      </c>
      <c r="E31" s="256" t="str">
        <f t="shared" si="1"/>
        <v/>
      </c>
      <c r="F31" s="257"/>
      <c r="G31" s="258"/>
      <c r="H31" s="259" t="str">
        <f>IF(E31="","",IF(E31&gt;0,VLOOKUP(E31,[1]สูตร!$E:$F,2,FALSE)))</f>
        <v/>
      </c>
      <c r="I31" s="260"/>
      <c r="J31" s="260"/>
      <c r="K31" s="260"/>
      <c r="L31" s="260"/>
      <c r="M31" s="260"/>
      <c r="N31" s="261"/>
      <c r="O31" s="74"/>
      <c r="P31" s="57"/>
      <c r="Q31" s="130"/>
      <c r="R31" s="131"/>
      <c r="S31" s="131"/>
      <c r="T31" s="131"/>
      <c r="U31" s="131"/>
      <c r="V31" s="131"/>
      <c r="W31" s="131"/>
      <c r="X31" s="131"/>
      <c r="Y31" s="131"/>
      <c r="Z31" s="132"/>
    </row>
    <row r="32" spans="1:26" ht="15" customHeight="1" thickBot="1" x14ac:dyDescent="0.35">
      <c r="A32" s="2" t="str">
        <f>สูตร!$B$2&amp;B32</f>
        <v>ม./26</v>
      </c>
      <c r="B32" s="50">
        <v>26</v>
      </c>
      <c r="C32" s="121" t="e">
        <f>VLOOKUP(A32,[1]สูตร!$C:$F,3,FALSE)</f>
        <v>#N/A</v>
      </c>
      <c r="D32" s="121">
        <f t="shared" si="0"/>
        <v>0</v>
      </c>
      <c r="E32" s="244" t="str">
        <f t="shared" si="1"/>
        <v/>
      </c>
      <c r="F32" s="245"/>
      <c r="G32" s="246"/>
      <c r="H32" s="247" t="str">
        <f>IF(E32="","",IF(E32&gt;0,VLOOKUP(E32,[1]สูตร!$E:$F,2,FALSE)))</f>
        <v/>
      </c>
      <c r="I32" s="248"/>
      <c r="J32" s="248"/>
      <c r="K32" s="248"/>
      <c r="L32" s="248"/>
      <c r="M32" s="248"/>
      <c r="N32" s="249"/>
      <c r="O32" s="72"/>
      <c r="P32" s="55"/>
      <c r="Q32" s="133"/>
      <c r="R32" s="125"/>
      <c r="S32" s="125"/>
      <c r="T32" s="125"/>
      <c r="U32" s="125"/>
      <c r="V32" s="125"/>
      <c r="W32" s="125"/>
      <c r="X32" s="125"/>
      <c r="Y32" s="125"/>
      <c r="Z32" s="126"/>
    </row>
    <row r="33" spans="1:26" ht="15" customHeight="1" thickBot="1" x14ac:dyDescent="0.35">
      <c r="A33" s="2" t="str">
        <f>สูตร!$B$2&amp;B33</f>
        <v>ม./27</v>
      </c>
      <c r="B33" s="51">
        <v>27</v>
      </c>
      <c r="C33" s="121" t="e">
        <f>VLOOKUP(A33,[1]สูตร!$C:$F,3,FALSE)</f>
        <v>#N/A</v>
      </c>
      <c r="D33" s="121">
        <f t="shared" si="0"/>
        <v>0</v>
      </c>
      <c r="E33" s="250" t="str">
        <f t="shared" si="1"/>
        <v/>
      </c>
      <c r="F33" s="251"/>
      <c r="G33" s="252"/>
      <c r="H33" s="253" t="str">
        <f>IF(E33="","",IF(E33&gt;0,VLOOKUP(E33,[1]สูตร!$E:$F,2,FALSE)))</f>
        <v/>
      </c>
      <c r="I33" s="254"/>
      <c r="J33" s="254"/>
      <c r="K33" s="254"/>
      <c r="L33" s="254"/>
      <c r="M33" s="254"/>
      <c r="N33" s="255"/>
      <c r="O33" s="73"/>
      <c r="P33" s="56"/>
      <c r="Q33" s="127"/>
      <c r="R33" s="128"/>
      <c r="S33" s="128"/>
      <c r="T33" s="128"/>
      <c r="U33" s="128"/>
      <c r="V33" s="128"/>
      <c r="W33" s="128"/>
      <c r="X33" s="128"/>
      <c r="Y33" s="128"/>
      <c r="Z33" s="129"/>
    </row>
    <row r="34" spans="1:26" ht="15" customHeight="1" thickBot="1" x14ac:dyDescent="0.35">
      <c r="A34" s="2" t="str">
        <f>สูตร!$B$2&amp;B34</f>
        <v>ม./28</v>
      </c>
      <c r="B34" s="51">
        <v>28</v>
      </c>
      <c r="C34" s="121" t="e">
        <f>VLOOKUP(A34,[1]สูตร!$C:$F,3,FALSE)</f>
        <v>#N/A</v>
      </c>
      <c r="D34" s="121">
        <f t="shared" si="0"/>
        <v>0</v>
      </c>
      <c r="E34" s="250" t="str">
        <f t="shared" si="1"/>
        <v/>
      </c>
      <c r="F34" s="251"/>
      <c r="G34" s="252"/>
      <c r="H34" s="253" t="str">
        <f>IF(E34="","",IF(E34&gt;0,VLOOKUP(E34,[1]สูตร!$E:$F,2,FALSE)))</f>
        <v/>
      </c>
      <c r="I34" s="254"/>
      <c r="J34" s="254"/>
      <c r="K34" s="254"/>
      <c r="L34" s="254"/>
      <c r="M34" s="254"/>
      <c r="N34" s="255"/>
      <c r="O34" s="73"/>
      <c r="P34" s="56"/>
      <c r="Q34" s="127"/>
      <c r="R34" s="128"/>
      <c r="S34" s="128"/>
      <c r="T34" s="128"/>
      <c r="U34" s="128"/>
      <c r="V34" s="128"/>
      <c r="W34" s="128"/>
      <c r="X34" s="128"/>
      <c r="Y34" s="128"/>
      <c r="Z34" s="129"/>
    </row>
    <row r="35" spans="1:26" ht="15" customHeight="1" thickBot="1" x14ac:dyDescent="0.35">
      <c r="A35" s="2" t="str">
        <f>สูตร!$B$2&amp;B35</f>
        <v>ม./29</v>
      </c>
      <c r="B35" s="51">
        <v>29</v>
      </c>
      <c r="C35" s="121" t="e">
        <f>VLOOKUP(A35,[1]สูตร!$C:$F,3,FALSE)</f>
        <v>#N/A</v>
      </c>
      <c r="D35" s="121">
        <f t="shared" si="0"/>
        <v>0</v>
      </c>
      <c r="E35" s="250" t="str">
        <f t="shared" si="1"/>
        <v/>
      </c>
      <c r="F35" s="251"/>
      <c r="G35" s="252"/>
      <c r="H35" s="253" t="str">
        <f>IF(E35="","",IF(E35&gt;0,VLOOKUP(E35,[1]สูตร!$E:$F,2,FALSE)))</f>
        <v/>
      </c>
      <c r="I35" s="254"/>
      <c r="J35" s="254"/>
      <c r="K35" s="254"/>
      <c r="L35" s="254"/>
      <c r="M35" s="254"/>
      <c r="N35" s="255"/>
      <c r="O35" s="73"/>
      <c r="P35" s="56"/>
      <c r="Q35" s="127"/>
      <c r="R35" s="128"/>
      <c r="S35" s="128"/>
      <c r="T35" s="128"/>
      <c r="U35" s="128"/>
      <c r="V35" s="128"/>
      <c r="W35" s="128"/>
      <c r="X35" s="128"/>
      <c r="Y35" s="128"/>
      <c r="Z35" s="129"/>
    </row>
    <row r="36" spans="1:26" ht="15" customHeight="1" thickBot="1" x14ac:dyDescent="0.35">
      <c r="A36" s="2" t="str">
        <f>สูตร!$B$2&amp;B36</f>
        <v>ม./30</v>
      </c>
      <c r="B36" s="52">
        <v>30</v>
      </c>
      <c r="C36" s="121" t="e">
        <f>VLOOKUP(A36,[1]สูตร!$C:$F,3,FALSE)</f>
        <v>#N/A</v>
      </c>
      <c r="D36" s="121">
        <f t="shared" si="0"/>
        <v>0</v>
      </c>
      <c r="E36" s="256" t="str">
        <f t="shared" si="1"/>
        <v/>
      </c>
      <c r="F36" s="257"/>
      <c r="G36" s="258"/>
      <c r="H36" s="259" t="str">
        <f>IF(E36="","",IF(E36&gt;0,VLOOKUP(E36,[1]สูตร!$E:$F,2,FALSE)))</f>
        <v/>
      </c>
      <c r="I36" s="260"/>
      <c r="J36" s="260"/>
      <c r="K36" s="260"/>
      <c r="L36" s="260"/>
      <c r="M36" s="260"/>
      <c r="N36" s="261"/>
      <c r="O36" s="74"/>
      <c r="P36" s="57"/>
      <c r="Q36" s="130"/>
      <c r="R36" s="131"/>
      <c r="S36" s="131"/>
      <c r="T36" s="131"/>
      <c r="U36" s="131"/>
      <c r="V36" s="131"/>
      <c r="W36" s="131"/>
      <c r="X36" s="131"/>
      <c r="Y36" s="131"/>
      <c r="Z36" s="132"/>
    </row>
    <row r="37" spans="1:26" ht="15" customHeight="1" thickBot="1" x14ac:dyDescent="0.35">
      <c r="A37" s="2" t="str">
        <f>สูตร!$B$2&amp;B37</f>
        <v>ม./31</v>
      </c>
      <c r="B37" s="50">
        <v>31</v>
      </c>
      <c r="C37" s="121" t="e">
        <f>VLOOKUP(A37,[1]สูตร!$C:$F,3,FALSE)</f>
        <v>#N/A</v>
      </c>
      <c r="D37" s="121">
        <f t="shared" si="0"/>
        <v>0</v>
      </c>
      <c r="E37" s="244" t="str">
        <f t="shared" si="1"/>
        <v/>
      </c>
      <c r="F37" s="245"/>
      <c r="G37" s="246"/>
      <c r="H37" s="247" t="str">
        <f>IF(E37="","",IF(E37&gt;0,VLOOKUP(E37,[1]สูตร!$E:$F,2,FALSE)))</f>
        <v/>
      </c>
      <c r="I37" s="248"/>
      <c r="J37" s="248"/>
      <c r="K37" s="248"/>
      <c r="L37" s="248"/>
      <c r="M37" s="248"/>
      <c r="N37" s="249"/>
      <c r="O37" s="72"/>
      <c r="P37" s="55"/>
      <c r="Q37" s="133"/>
      <c r="R37" s="125"/>
      <c r="S37" s="125"/>
      <c r="T37" s="125"/>
      <c r="U37" s="125"/>
      <c r="V37" s="125"/>
      <c r="W37" s="125"/>
      <c r="X37" s="125"/>
      <c r="Y37" s="125"/>
      <c r="Z37" s="126"/>
    </row>
    <row r="38" spans="1:26" ht="15" customHeight="1" thickBot="1" x14ac:dyDescent="0.35">
      <c r="A38" s="2" t="str">
        <f>สูตร!$B$2&amp;B38</f>
        <v>ม./32</v>
      </c>
      <c r="B38" s="51">
        <v>32</v>
      </c>
      <c r="C38" s="121" t="e">
        <f>VLOOKUP(A38,[1]สูตร!$C:$F,3,FALSE)</f>
        <v>#N/A</v>
      </c>
      <c r="D38" s="121">
        <f t="shared" si="0"/>
        <v>0</v>
      </c>
      <c r="E38" s="250" t="str">
        <f t="shared" si="1"/>
        <v/>
      </c>
      <c r="F38" s="251"/>
      <c r="G38" s="252"/>
      <c r="H38" s="253" t="str">
        <f>IF(E38="","",IF(E38&gt;0,VLOOKUP(E38,[1]สูตร!$E:$F,2,FALSE)))</f>
        <v/>
      </c>
      <c r="I38" s="254"/>
      <c r="J38" s="254"/>
      <c r="K38" s="254"/>
      <c r="L38" s="254"/>
      <c r="M38" s="254"/>
      <c r="N38" s="255"/>
      <c r="O38" s="73"/>
      <c r="P38" s="56"/>
      <c r="Q38" s="127"/>
      <c r="R38" s="128"/>
      <c r="S38" s="128"/>
      <c r="T38" s="128"/>
      <c r="U38" s="128"/>
      <c r="V38" s="128"/>
      <c r="W38" s="128"/>
      <c r="X38" s="128"/>
      <c r="Y38" s="128"/>
      <c r="Z38" s="129"/>
    </row>
    <row r="39" spans="1:26" ht="15" customHeight="1" thickBot="1" x14ac:dyDescent="0.35">
      <c r="A39" s="2" t="str">
        <f>สูตร!$B$2&amp;B39</f>
        <v>ม./33</v>
      </c>
      <c r="B39" s="51">
        <v>33</v>
      </c>
      <c r="C39" s="121" t="e">
        <f>VLOOKUP(A39,[1]สูตร!$C:$F,3,FALSE)</f>
        <v>#N/A</v>
      </c>
      <c r="D39" s="121">
        <f t="shared" si="0"/>
        <v>0</v>
      </c>
      <c r="E39" s="250" t="str">
        <f t="shared" si="1"/>
        <v/>
      </c>
      <c r="F39" s="251"/>
      <c r="G39" s="252"/>
      <c r="H39" s="253" t="str">
        <f>IF(E39="","",IF(E39&gt;0,VLOOKUP(E39,[1]สูตร!$E:$F,2,FALSE)))</f>
        <v/>
      </c>
      <c r="I39" s="254"/>
      <c r="J39" s="254"/>
      <c r="K39" s="254"/>
      <c r="L39" s="254"/>
      <c r="M39" s="254"/>
      <c r="N39" s="255"/>
      <c r="O39" s="73"/>
      <c r="P39" s="56"/>
      <c r="Q39" s="127"/>
      <c r="R39" s="128"/>
      <c r="S39" s="128"/>
      <c r="T39" s="128"/>
      <c r="U39" s="128"/>
      <c r="V39" s="128"/>
      <c r="W39" s="128"/>
      <c r="X39" s="128"/>
      <c r="Y39" s="128"/>
      <c r="Z39" s="129"/>
    </row>
    <row r="40" spans="1:26" ht="15" customHeight="1" thickBot="1" x14ac:dyDescent="0.35">
      <c r="A40" s="2" t="str">
        <f>สูตร!$B$2&amp;B40</f>
        <v>ม./34</v>
      </c>
      <c r="B40" s="51">
        <v>34</v>
      </c>
      <c r="C40" s="121" t="e">
        <f>VLOOKUP(A40,[1]สูตร!$C:$F,3,FALSE)</f>
        <v>#N/A</v>
      </c>
      <c r="D40" s="121">
        <f t="shared" si="0"/>
        <v>0</v>
      </c>
      <c r="E40" s="250" t="str">
        <f t="shared" si="1"/>
        <v/>
      </c>
      <c r="F40" s="251"/>
      <c r="G40" s="252"/>
      <c r="H40" s="253" t="str">
        <f>IF(E40="","",IF(E40&gt;0,VLOOKUP(E40,[1]สูตร!$E:$F,2,FALSE)))</f>
        <v/>
      </c>
      <c r="I40" s="254"/>
      <c r="J40" s="254"/>
      <c r="K40" s="254"/>
      <c r="L40" s="254"/>
      <c r="M40" s="254"/>
      <c r="N40" s="255"/>
      <c r="O40" s="73"/>
      <c r="P40" s="56"/>
      <c r="Q40" s="127"/>
      <c r="R40" s="128"/>
      <c r="S40" s="128"/>
      <c r="T40" s="128"/>
      <c r="U40" s="128"/>
      <c r="V40" s="128"/>
      <c r="W40" s="128"/>
      <c r="X40" s="128"/>
      <c r="Y40" s="128"/>
      <c r="Z40" s="129"/>
    </row>
    <row r="41" spans="1:26" ht="15" customHeight="1" thickBot="1" x14ac:dyDescent="0.35">
      <c r="A41" s="2" t="str">
        <f>สูตร!$B$2&amp;B41</f>
        <v>ม./35</v>
      </c>
      <c r="B41" s="52">
        <v>35</v>
      </c>
      <c r="C41" s="121" t="e">
        <f>VLOOKUP(A41,[1]สูตร!$C:$F,3,FALSE)</f>
        <v>#N/A</v>
      </c>
      <c r="D41" s="121">
        <f t="shared" si="0"/>
        <v>0</v>
      </c>
      <c r="E41" s="256" t="str">
        <f t="shared" si="1"/>
        <v/>
      </c>
      <c r="F41" s="257"/>
      <c r="G41" s="258"/>
      <c r="H41" s="259" t="str">
        <f>IF(E41="","",IF(E41&gt;0,VLOOKUP(E41,[1]สูตร!$E:$F,2,FALSE)))</f>
        <v/>
      </c>
      <c r="I41" s="260"/>
      <c r="J41" s="260"/>
      <c r="K41" s="260"/>
      <c r="L41" s="260"/>
      <c r="M41" s="260"/>
      <c r="N41" s="261"/>
      <c r="O41" s="74"/>
      <c r="P41" s="57"/>
      <c r="Q41" s="130"/>
      <c r="R41" s="131"/>
      <c r="S41" s="131"/>
      <c r="T41" s="131"/>
      <c r="U41" s="131"/>
      <c r="V41" s="131"/>
      <c r="W41" s="131"/>
      <c r="X41" s="131"/>
      <c r="Y41" s="131"/>
      <c r="Z41" s="132"/>
    </row>
    <row r="42" spans="1:26" ht="15" customHeight="1" thickBot="1" x14ac:dyDescent="0.35">
      <c r="A42" s="2" t="str">
        <f>สูตร!$B$2&amp;B42</f>
        <v>ม./36</v>
      </c>
      <c r="B42" s="50">
        <v>36</v>
      </c>
      <c r="C42" s="121" t="e">
        <f>VLOOKUP(A42,[1]สูตร!$C:$F,3,FALSE)</f>
        <v>#N/A</v>
      </c>
      <c r="D42" s="121">
        <f t="shared" si="0"/>
        <v>0</v>
      </c>
      <c r="E42" s="244" t="str">
        <f t="shared" si="1"/>
        <v/>
      </c>
      <c r="F42" s="245"/>
      <c r="G42" s="246"/>
      <c r="H42" s="247" t="str">
        <f>IF(E42="","",IF(E42&gt;0,VLOOKUP(E42,[1]สูตร!$E:$F,2,FALSE)))</f>
        <v/>
      </c>
      <c r="I42" s="248"/>
      <c r="J42" s="248"/>
      <c r="K42" s="248"/>
      <c r="L42" s="248"/>
      <c r="M42" s="248"/>
      <c r="N42" s="249"/>
      <c r="O42" s="72"/>
      <c r="P42" s="55"/>
      <c r="Q42" s="133"/>
      <c r="R42" s="125"/>
      <c r="S42" s="125"/>
      <c r="T42" s="125"/>
      <c r="U42" s="125"/>
      <c r="V42" s="125"/>
      <c r="W42" s="125"/>
      <c r="X42" s="125"/>
      <c r="Y42" s="125"/>
      <c r="Z42" s="126"/>
    </row>
    <row r="43" spans="1:26" ht="15" customHeight="1" thickBot="1" x14ac:dyDescent="0.35">
      <c r="A43" s="2" t="str">
        <f>สูตร!$B$2&amp;B43</f>
        <v>ม./37</v>
      </c>
      <c r="B43" s="51">
        <v>37</v>
      </c>
      <c r="C43" s="121" t="e">
        <f>VLOOKUP(A43,[1]สูตร!$C:$F,3,FALSE)</f>
        <v>#N/A</v>
      </c>
      <c r="D43" s="121">
        <f t="shared" si="0"/>
        <v>0</v>
      </c>
      <c r="E43" s="250" t="str">
        <f t="shared" si="1"/>
        <v/>
      </c>
      <c r="F43" s="251"/>
      <c r="G43" s="252"/>
      <c r="H43" s="253" t="str">
        <f>IF(E43="","",IF(E43&gt;0,VLOOKUP(E43,[1]สูตร!$E:$F,2,FALSE)))</f>
        <v/>
      </c>
      <c r="I43" s="254"/>
      <c r="J43" s="254"/>
      <c r="K43" s="254"/>
      <c r="L43" s="254"/>
      <c r="M43" s="254"/>
      <c r="N43" s="255"/>
      <c r="O43" s="73"/>
      <c r="P43" s="56"/>
      <c r="Q43" s="127"/>
      <c r="R43" s="128"/>
      <c r="S43" s="128"/>
      <c r="T43" s="128"/>
      <c r="U43" s="128"/>
      <c r="V43" s="128"/>
      <c r="W43" s="128"/>
      <c r="X43" s="128"/>
      <c r="Y43" s="128"/>
      <c r="Z43" s="129"/>
    </row>
    <row r="44" spans="1:26" ht="15" customHeight="1" thickBot="1" x14ac:dyDescent="0.35">
      <c r="A44" s="2" t="str">
        <f>สูตร!$B$2&amp;B44</f>
        <v>ม./38</v>
      </c>
      <c r="B44" s="51">
        <v>38</v>
      </c>
      <c r="C44" s="121" t="e">
        <f>VLOOKUP(A44,[1]สูตร!$C:$F,3,FALSE)</f>
        <v>#N/A</v>
      </c>
      <c r="D44" s="121">
        <f t="shared" si="0"/>
        <v>0</v>
      </c>
      <c r="E44" s="250" t="str">
        <f t="shared" si="1"/>
        <v/>
      </c>
      <c r="F44" s="251"/>
      <c r="G44" s="252"/>
      <c r="H44" s="253" t="str">
        <f>IF(E44="","",IF(E44&gt;0,VLOOKUP(E44,[1]สูตร!$E:$F,2,FALSE)))</f>
        <v/>
      </c>
      <c r="I44" s="254"/>
      <c r="J44" s="254"/>
      <c r="K44" s="254"/>
      <c r="L44" s="254"/>
      <c r="M44" s="254"/>
      <c r="N44" s="255"/>
      <c r="O44" s="73"/>
      <c r="P44" s="56"/>
      <c r="Q44" s="127"/>
      <c r="R44" s="128"/>
      <c r="S44" s="128"/>
      <c r="T44" s="128"/>
      <c r="U44" s="128"/>
      <c r="V44" s="128"/>
      <c r="W44" s="128"/>
      <c r="X44" s="128"/>
      <c r="Y44" s="128"/>
      <c r="Z44" s="129"/>
    </row>
    <row r="45" spans="1:26" ht="15" customHeight="1" thickBot="1" x14ac:dyDescent="0.35">
      <c r="A45" s="2" t="str">
        <f>สูตร!$B$2&amp;B45</f>
        <v>ม./39</v>
      </c>
      <c r="B45" s="51">
        <v>39</v>
      </c>
      <c r="C45" s="121" t="e">
        <f>VLOOKUP(A45,[1]สูตร!$C:$F,3,FALSE)</f>
        <v>#N/A</v>
      </c>
      <c r="D45" s="121">
        <f t="shared" si="0"/>
        <v>0</v>
      </c>
      <c r="E45" s="250" t="str">
        <f t="shared" si="1"/>
        <v/>
      </c>
      <c r="F45" s="251"/>
      <c r="G45" s="252"/>
      <c r="H45" s="253" t="str">
        <f>IF(E45="","",IF(E45&gt;0,VLOOKUP(E45,[1]สูตร!$E:$F,2,FALSE)))</f>
        <v/>
      </c>
      <c r="I45" s="254"/>
      <c r="J45" s="254"/>
      <c r="K45" s="254"/>
      <c r="L45" s="254"/>
      <c r="M45" s="254"/>
      <c r="N45" s="255"/>
      <c r="O45" s="73"/>
      <c r="P45" s="56"/>
      <c r="Q45" s="127"/>
      <c r="R45" s="128"/>
      <c r="S45" s="128"/>
      <c r="T45" s="128"/>
      <c r="U45" s="128"/>
      <c r="V45" s="128"/>
      <c r="W45" s="128"/>
      <c r="X45" s="128"/>
      <c r="Y45" s="128"/>
      <c r="Z45" s="129"/>
    </row>
    <row r="46" spans="1:26" ht="15" customHeight="1" thickBot="1" x14ac:dyDescent="0.35">
      <c r="A46" s="2" t="str">
        <f>สูตร!$B$2&amp;B46</f>
        <v>ม./40</v>
      </c>
      <c r="B46" s="52">
        <v>40</v>
      </c>
      <c r="C46" s="121" t="e">
        <f>VLOOKUP(A46,[1]สูตร!$C:$F,3,FALSE)</f>
        <v>#N/A</v>
      </c>
      <c r="D46" s="121">
        <f t="shared" si="0"/>
        <v>0</v>
      </c>
      <c r="E46" s="256" t="str">
        <f t="shared" si="1"/>
        <v/>
      </c>
      <c r="F46" s="257"/>
      <c r="G46" s="258"/>
      <c r="H46" s="259" t="str">
        <f>IF(E46="","",IF(E46&gt;0,VLOOKUP(E46,[1]สูตร!$E:$F,2,FALSE)))</f>
        <v/>
      </c>
      <c r="I46" s="260"/>
      <c r="J46" s="260"/>
      <c r="K46" s="260"/>
      <c r="L46" s="260"/>
      <c r="M46" s="260"/>
      <c r="N46" s="261"/>
      <c r="O46" s="74"/>
      <c r="P46" s="57"/>
      <c r="Q46" s="130"/>
      <c r="R46" s="131"/>
      <c r="S46" s="131"/>
      <c r="T46" s="131"/>
      <c r="U46" s="131"/>
      <c r="V46" s="131"/>
      <c r="W46" s="131"/>
      <c r="X46" s="131"/>
      <c r="Y46" s="131"/>
      <c r="Z46" s="132"/>
    </row>
    <row r="47" spans="1:26" ht="15" customHeight="1" thickBot="1" x14ac:dyDescent="0.35">
      <c r="E47" s="263" t="s">
        <v>5</v>
      </c>
      <c r="F47" s="264"/>
      <c r="G47" s="265"/>
      <c r="H47" s="341">
        <f>H48-H49-O48</f>
        <v>120</v>
      </c>
      <c r="I47" s="341"/>
      <c r="J47" s="341"/>
      <c r="K47" s="341"/>
      <c r="L47" s="341"/>
      <c r="M47" s="341" t="s">
        <v>94</v>
      </c>
      <c r="N47" s="341"/>
      <c r="O47" s="99"/>
      <c r="P47" s="100"/>
      <c r="Q47" s="100"/>
      <c r="R47" s="102"/>
      <c r="S47" s="99"/>
      <c r="T47" s="100"/>
      <c r="U47" s="100"/>
      <c r="V47" s="100"/>
      <c r="W47" s="100"/>
      <c r="X47" s="100"/>
      <c r="Y47" s="100"/>
      <c r="Z47" s="101"/>
    </row>
    <row r="48" spans="1:26" ht="13.5" customHeight="1" x14ac:dyDescent="0.3">
      <c r="E48" s="262" t="s">
        <v>5</v>
      </c>
      <c r="F48" s="262"/>
      <c r="G48" s="262"/>
      <c r="H48" s="2">
        <f>COUNTIF(E7:G46,"")</f>
        <v>120</v>
      </c>
      <c r="O48" s="2">
        <f>COUNTIF(O7:O46,0)</f>
        <v>0</v>
      </c>
    </row>
    <row r="49" spans="3:8" ht="13.5" customHeight="1" x14ac:dyDescent="0.3">
      <c r="F49" s="122" t="s">
        <v>93</v>
      </c>
      <c r="H49" s="2">
        <f>COUNTIF(E7:G46,0)</f>
        <v>0</v>
      </c>
    </row>
    <row r="50" spans="3:8" ht="13.5" customHeight="1" x14ac:dyDescent="0.3">
      <c r="C50" s="2" t="e">
        <v>#N/A</v>
      </c>
    </row>
  </sheetData>
  <protectedRanges>
    <protectedRange sqref="V3 X3 O7:P46" name="หน้า 1"/>
    <protectedRange sqref="B1:D1" name="หน้า2"/>
  </protectedRanges>
  <mergeCells count="217">
    <mergeCell ref="T2:Z2"/>
    <mergeCell ref="R2:S2"/>
    <mergeCell ref="Q1:S1"/>
    <mergeCell ref="T1:Z1"/>
    <mergeCell ref="E8:G8"/>
    <mergeCell ref="H8:N8"/>
    <mergeCell ref="B3:N3"/>
    <mergeCell ref="Q4:U4"/>
    <mergeCell ref="Q5:Q6"/>
    <mergeCell ref="R5:R6"/>
    <mergeCell ref="S5:S6"/>
    <mergeCell ref="T5:T6"/>
    <mergeCell ref="U5:U6"/>
    <mergeCell ref="V4:Z4"/>
    <mergeCell ref="V5:V6"/>
    <mergeCell ref="W5:W6"/>
    <mergeCell ref="X5:X6"/>
    <mergeCell ref="Y5:Y6"/>
    <mergeCell ref="Z5:Z6"/>
    <mergeCell ref="P4:P6"/>
    <mergeCell ref="E7:G7"/>
    <mergeCell ref="H7:N7"/>
    <mergeCell ref="E4:G6"/>
    <mergeCell ref="H4:N6"/>
    <mergeCell ref="E15:G15"/>
    <mergeCell ref="H15:N15"/>
    <mergeCell ref="O4:O6"/>
    <mergeCell ref="O3:T3"/>
    <mergeCell ref="B4:B6"/>
    <mergeCell ref="E13:G13"/>
    <mergeCell ref="H13:N13"/>
    <mergeCell ref="E14:G14"/>
    <mergeCell ref="H14:N14"/>
    <mergeCell ref="E11:G11"/>
    <mergeCell ref="H11:N11"/>
    <mergeCell ref="E12:G12"/>
    <mergeCell ref="H12:N12"/>
    <mergeCell ref="E9:G9"/>
    <mergeCell ref="H9:N9"/>
    <mergeCell ref="E10:G10"/>
    <mergeCell ref="H10:N10"/>
    <mergeCell ref="E19:G19"/>
    <mergeCell ref="H19:N19"/>
    <mergeCell ref="E20:G20"/>
    <mergeCell ref="H20:N20"/>
    <mergeCell ref="E17:G17"/>
    <mergeCell ref="H17:N17"/>
    <mergeCell ref="E18:G18"/>
    <mergeCell ref="H18:N18"/>
    <mergeCell ref="E16:G16"/>
    <mergeCell ref="H16:N16"/>
    <mergeCell ref="E25:G25"/>
    <mergeCell ref="H25:N25"/>
    <mergeCell ref="E26:G26"/>
    <mergeCell ref="H26:N26"/>
    <mergeCell ref="E23:G23"/>
    <mergeCell ref="H23:N23"/>
    <mergeCell ref="E24:G24"/>
    <mergeCell ref="H24:N24"/>
    <mergeCell ref="E21:G21"/>
    <mergeCell ref="H21:N21"/>
    <mergeCell ref="E22:G22"/>
    <mergeCell ref="H22:N22"/>
    <mergeCell ref="E31:G31"/>
    <mergeCell ref="H31:N31"/>
    <mergeCell ref="E32:G32"/>
    <mergeCell ref="H32:N32"/>
    <mergeCell ref="E29:G29"/>
    <mergeCell ref="H29:N29"/>
    <mergeCell ref="E30:G30"/>
    <mergeCell ref="H30:N30"/>
    <mergeCell ref="E27:G27"/>
    <mergeCell ref="H27:N27"/>
    <mergeCell ref="E28:G28"/>
    <mergeCell ref="H28:N28"/>
    <mergeCell ref="E38:G38"/>
    <mergeCell ref="H38:N38"/>
    <mergeCell ref="E35:G35"/>
    <mergeCell ref="H35:N35"/>
    <mergeCell ref="E36:G36"/>
    <mergeCell ref="H36:N36"/>
    <mergeCell ref="E33:G33"/>
    <mergeCell ref="H33:N33"/>
    <mergeCell ref="E34:G34"/>
    <mergeCell ref="H34:N34"/>
    <mergeCell ref="E48:G48"/>
    <mergeCell ref="B1:N1"/>
    <mergeCell ref="B2:N2"/>
    <mergeCell ref="E47:G47"/>
    <mergeCell ref="H47:L47"/>
    <mergeCell ref="M47:N47"/>
    <mergeCell ref="H45:N45"/>
    <mergeCell ref="E46:G46"/>
    <mergeCell ref="H46:N46"/>
    <mergeCell ref="E43:G43"/>
    <mergeCell ref="H43:N43"/>
    <mergeCell ref="E44:G44"/>
    <mergeCell ref="H44:N44"/>
    <mergeCell ref="E45:G45"/>
    <mergeCell ref="E41:G41"/>
    <mergeCell ref="H41:N41"/>
    <mergeCell ref="E42:G42"/>
    <mergeCell ref="H42:N42"/>
    <mergeCell ref="E39:G39"/>
    <mergeCell ref="H39:N39"/>
    <mergeCell ref="E40:G40"/>
    <mergeCell ref="H40:N40"/>
    <mergeCell ref="E37:G37"/>
    <mergeCell ref="H37:N37"/>
    <mergeCell ref="AA4:AE4"/>
    <mergeCell ref="AF4:AJ4"/>
    <mergeCell ref="AK4:AO4"/>
    <mergeCell ref="AP4:AT4"/>
    <mergeCell ref="AA5:AA6"/>
    <mergeCell ref="AB5:AB6"/>
    <mergeCell ref="AC5:AC6"/>
    <mergeCell ref="AD5:AD6"/>
    <mergeCell ref="AE5:AE6"/>
    <mergeCell ref="AF5:AF6"/>
    <mergeCell ref="AM5:AM6"/>
    <mergeCell ref="AN5:AN6"/>
    <mergeCell ref="AO5:AO6"/>
    <mergeCell ref="AP5:AP6"/>
    <mergeCell ref="AQ5:AQ6"/>
    <mergeCell ref="AR5:AR6"/>
    <mergeCell ref="AG5:AG6"/>
    <mergeCell ref="AH5:AH6"/>
    <mergeCell ref="AI5:AI6"/>
    <mergeCell ref="AJ5:AJ6"/>
    <mergeCell ref="AK5:AK6"/>
    <mergeCell ref="AL5:AL6"/>
    <mergeCell ref="AS5:AS6"/>
    <mergeCell ref="AT5:AT6"/>
    <mergeCell ref="AU4:AY4"/>
    <mergeCell ref="AZ4:BD4"/>
    <mergeCell ref="BE4:BI4"/>
    <mergeCell ref="BJ4:BN4"/>
    <mergeCell ref="BC5:BC6"/>
    <mergeCell ref="BD5:BD6"/>
    <mergeCell ref="BE5:BE6"/>
    <mergeCell ref="BF5:BF6"/>
    <mergeCell ref="CS4:CW4"/>
    <mergeCell ref="BJ5:BJ6"/>
    <mergeCell ref="BK5:BK6"/>
    <mergeCell ref="BL5:BL6"/>
    <mergeCell ref="BY5:BY6"/>
    <mergeCell ref="BZ5:BZ6"/>
    <mergeCell ref="CA5:CA6"/>
    <mergeCell ref="CB5:CB6"/>
    <mergeCell ref="CC5:CC6"/>
    <mergeCell ref="CD5:CD6"/>
    <mergeCell ref="BS5:BS6"/>
    <mergeCell ref="BT5:BT6"/>
    <mergeCell ref="BU5:BU6"/>
    <mergeCell ref="BV5:BV6"/>
    <mergeCell ref="BW5:BW6"/>
    <mergeCell ref="BX5:BX6"/>
    <mergeCell ref="CX4:DB4"/>
    <mergeCell ref="AU5:AU6"/>
    <mergeCell ref="AV5:AV6"/>
    <mergeCell ref="AW5:AW6"/>
    <mergeCell ref="AX5:AX6"/>
    <mergeCell ref="AY5:AY6"/>
    <mergeCell ref="AZ5:AZ6"/>
    <mergeCell ref="BA5:BA6"/>
    <mergeCell ref="BB5:BB6"/>
    <mergeCell ref="BO4:BS4"/>
    <mergeCell ref="BT4:BX4"/>
    <mergeCell ref="BY4:CC4"/>
    <mergeCell ref="CD4:CH4"/>
    <mergeCell ref="CI4:CM4"/>
    <mergeCell ref="CN4:CR4"/>
    <mergeCell ref="BM5:BM6"/>
    <mergeCell ref="BN5:BN6"/>
    <mergeCell ref="BO5:BO6"/>
    <mergeCell ref="BP5:BP6"/>
    <mergeCell ref="BQ5:BQ6"/>
    <mergeCell ref="BR5:BR6"/>
    <mergeCell ref="BG5:BG6"/>
    <mergeCell ref="BH5:BH6"/>
    <mergeCell ref="BI5:BI6"/>
    <mergeCell ref="CK5:CK6"/>
    <mergeCell ref="CL5:CL6"/>
    <mergeCell ref="CM5:CM6"/>
    <mergeCell ref="CN5:CN6"/>
    <mergeCell ref="CO5:CO6"/>
    <mergeCell ref="CP5:CP6"/>
    <mergeCell ref="CE5:CE6"/>
    <mergeCell ref="CF5:CF6"/>
    <mergeCell ref="CG5:CG6"/>
    <mergeCell ref="CH5:CH6"/>
    <mergeCell ref="CI5:CI6"/>
    <mergeCell ref="CJ5:CJ6"/>
    <mergeCell ref="CW5:CW6"/>
    <mergeCell ref="CX5:CX6"/>
    <mergeCell ref="CY5:CY6"/>
    <mergeCell ref="CZ5:CZ6"/>
    <mergeCell ref="DA5:DA6"/>
    <mergeCell ref="DB5:DB6"/>
    <mergeCell ref="CQ5:CQ6"/>
    <mergeCell ref="CR5:CR6"/>
    <mergeCell ref="CS5:CS6"/>
    <mergeCell ref="CT5:CT6"/>
    <mergeCell ref="CU5:CU6"/>
    <mergeCell ref="CV5:CV6"/>
    <mergeCell ref="DK5:DK6"/>
    <mergeCell ref="DL5:DL6"/>
    <mergeCell ref="DC4:DG4"/>
    <mergeCell ref="DH4:DL4"/>
    <mergeCell ref="DC5:DC6"/>
    <mergeCell ref="DD5:DD6"/>
    <mergeCell ref="DE5:DE6"/>
    <mergeCell ref="DF5:DF6"/>
    <mergeCell ref="DG5:DG6"/>
    <mergeCell ref="DH5:DH6"/>
    <mergeCell ref="DI5:DI6"/>
    <mergeCell ref="DJ5:DJ6"/>
  </mergeCells>
  <phoneticPr fontId="8" type="noConversion"/>
  <dataValidations count="2">
    <dataValidation type="list" allowBlank="1" showInputMessage="1" showErrorMessage="1" sqref="O7:O46" xr:uid="{1DCD7F4E-670B-4FCC-81E5-F65EA55A8511}">
      <formula1>"0"</formula1>
    </dataValidation>
    <dataValidation type="whole" allowBlank="1" showInputMessage="1" showErrorMessage="1" sqref="V3 X3 P7:P46" xr:uid="{94719D4F-5230-459C-8617-A78462785F84}">
      <formula1>0</formula1>
      <formula2>100</formula2>
    </dataValidation>
  </dataValidation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CC7B-6482-4D64-9B2C-6C3703C78871}">
  <dimension ref="A1:BV50"/>
  <sheetViews>
    <sheetView showGridLines="0" zoomScale="85" zoomScaleNormal="85" workbookViewId="0">
      <pane xSplit="14" ySplit="6" topLeftCell="AK43" activePane="bottomRight" state="frozen"/>
      <selection pane="topRight" activeCell="L1" sqref="L1"/>
      <selection pane="bottomLeft" activeCell="A7" sqref="A7"/>
      <selection pane="bottomRight" activeCell="B4" sqref="B1:E1048576"/>
    </sheetView>
  </sheetViews>
  <sheetFormatPr defaultColWidth="3.83203125" defaultRowHeight="13.5" customHeight="1" x14ac:dyDescent="0.3"/>
  <cols>
    <col min="1" max="1" width="6.08203125" style="2" hidden="1" customWidth="1"/>
    <col min="2" max="2" width="3.83203125" style="2" customWidth="1"/>
    <col min="3" max="4" width="8.75" style="2" hidden="1" customWidth="1"/>
    <col min="5" max="7" width="3.83203125" style="122"/>
    <col min="8" max="15" width="3.83203125" style="2"/>
    <col min="16" max="17" width="4" style="2" customWidth="1"/>
    <col min="18" max="27" width="3.83203125" style="2" customWidth="1"/>
    <col min="28" max="35" width="3.83203125" style="2"/>
    <col min="36" max="38" width="4.5" style="2" customWidth="1"/>
    <col min="39" max="40" width="4.9140625" style="2" customWidth="1"/>
    <col min="41" max="43" width="3.83203125" style="2"/>
    <col min="44" max="44" width="3.83203125" style="2" customWidth="1"/>
    <col min="45" max="45" width="3.83203125" style="2" hidden="1" customWidth="1"/>
    <col min="46" max="50" width="3.83203125" style="2"/>
    <col min="51" max="51" width="4" style="2" customWidth="1"/>
    <col min="52" max="52" width="4" style="2" hidden="1" customWidth="1"/>
    <col min="53" max="58" width="3.58203125" style="2" customWidth="1"/>
    <col min="59" max="61" width="4.5" style="2" customWidth="1"/>
    <col min="62" max="63" width="3.5" style="2" customWidth="1"/>
    <col min="64" max="68" width="4.5" style="2" customWidth="1"/>
    <col min="69" max="69" width="3.83203125" style="2" customWidth="1"/>
    <col min="70" max="70" width="3.83203125" style="2"/>
    <col min="71" max="72" width="5.58203125" style="2" customWidth="1"/>
    <col min="73" max="74" width="4.58203125" style="2" customWidth="1"/>
    <col min="75" max="16384" width="3.83203125" style="2"/>
  </cols>
  <sheetData>
    <row r="1" spans="1:74" ht="15" customHeight="1" thickBot="1" x14ac:dyDescent="0.35">
      <c r="B1" s="400" t="s">
        <v>21</v>
      </c>
      <c r="C1" s="401"/>
      <c r="D1" s="401"/>
      <c r="E1" s="401"/>
      <c r="F1" s="401"/>
      <c r="G1" s="401"/>
      <c r="H1" s="267" t="str">
        <f>ปก!H9</f>
        <v>ภาษาไทย</v>
      </c>
      <c r="I1" s="267"/>
      <c r="J1" s="267"/>
      <c r="K1" s="267"/>
      <c r="L1" s="267"/>
      <c r="M1" s="267"/>
      <c r="N1" s="267" t="s">
        <v>26</v>
      </c>
      <c r="O1" s="267"/>
      <c r="P1" s="267">
        <f>ปก!R9</f>
        <v>0</v>
      </c>
      <c r="Q1" s="267"/>
      <c r="R1" s="267" t="s">
        <v>27</v>
      </c>
      <c r="S1" s="267"/>
      <c r="T1" s="267"/>
      <c r="U1" s="267">
        <f>ปก!V9</f>
        <v>0</v>
      </c>
      <c r="V1" s="267"/>
      <c r="W1" s="267"/>
      <c r="X1" s="267"/>
      <c r="Y1" s="267"/>
      <c r="Z1" s="267"/>
      <c r="AA1" s="268"/>
      <c r="AB1" s="408" t="s">
        <v>73</v>
      </c>
      <c r="AC1" s="409"/>
      <c r="AD1" s="409"/>
      <c r="AE1" s="409"/>
      <c r="AF1" s="409"/>
      <c r="AG1" s="409"/>
      <c r="AH1" s="409"/>
      <c r="AI1" s="409"/>
      <c r="AJ1" s="409"/>
      <c r="AK1" s="409"/>
      <c r="AL1" s="409"/>
      <c r="AM1" s="410"/>
      <c r="AN1" s="411"/>
      <c r="AO1" s="412" t="s">
        <v>13</v>
      </c>
      <c r="AP1" s="413"/>
      <c r="AQ1" s="413"/>
      <c r="AR1" s="414"/>
      <c r="AS1" s="103"/>
      <c r="AT1" s="356" t="s">
        <v>79</v>
      </c>
      <c r="AU1" s="357"/>
      <c r="AV1" s="357"/>
      <c r="AW1" s="357"/>
      <c r="AX1" s="357"/>
      <c r="AY1" s="358"/>
      <c r="AZ1" s="30"/>
      <c r="BA1" s="356" t="s">
        <v>82</v>
      </c>
      <c r="BB1" s="357"/>
      <c r="BC1" s="357"/>
      <c r="BD1" s="357"/>
      <c r="BE1" s="357"/>
      <c r="BF1" s="357"/>
      <c r="BG1" s="357"/>
      <c r="BH1" s="357"/>
      <c r="BI1" s="358"/>
      <c r="BJ1" s="349" t="s">
        <v>87</v>
      </c>
      <c r="BK1" s="418"/>
      <c r="BL1" s="418"/>
      <c r="BM1" s="418"/>
      <c r="BN1" s="418"/>
      <c r="BO1" s="418"/>
      <c r="BP1" s="418"/>
      <c r="BQ1" s="418"/>
      <c r="BR1" s="418"/>
      <c r="BS1" s="418"/>
      <c r="BT1" s="418"/>
      <c r="BU1" s="418"/>
      <c r="BV1" s="418"/>
    </row>
    <row r="2" spans="1:74" ht="15" customHeight="1" thickBot="1" x14ac:dyDescent="0.35">
      <c r="B2" s="400" t="s">
        <v>20</v>
      </c>
      <c r="C2" s="401"/>
      <c r="D2" s="401"/>
      <c r="E2" s="401"/>
      <c r="F2" s="401"/>
      <c r="G2" s="401"/>
      <c r="H2" s="25">
        <f>ปก!V8</f>
        <v>0</v>
      </c>
      <c r="I2" s="267" t="s">
        <v>3</v>
      </c>
      <c r="J2" s="267"/>
      <c r="K2" s="267">
        <f>ปก!Y8</f>
        <v>0</v>
      </c>
      <c r="L2" s="267"/>
      <c r="M2" s="267" t="s">
        <v>28</v>
      </c>
      <c r="N2" s="267"/>
      <c r="O2" s="267"/>
      <c r="P2" s="25">
        <f>ปก!H10</f>
        <v>0</v>
      </c>
      <c r="Q2" s="267" t="s">
        <v>29</v>
      </c>
      <c r="R2" s="267"/>
      <c r="S2" s="267" t="s">
        <v>46</v>
      </c>
      <c r="T2" s="267"/>
      <c r="U2" s="267">
        <f>ปก!H14</f>
        <v>0</v>
      </c>
      <c r="V2" s="267"/>
      <c r="W2" s="267"/>
      <c r="X2" s="267"/>
      <c r="Y2" s="267"/>
      <c r="Z2" s="267"/>
      <c r="AA2" s="268"/>
      <c r="AB2" s="383" t="s">
        <v>8</v>
      </c>
      <c r="AC2" s="402" t="s">
        <v>9</v>
      </c>
      <c r="AD2" s="389" t="s">
        <v>10</v>
      </c>
      <c r="AE2" s="389" t="s">
        <v>11</v>
      </c>
      <c r="AF2" s="389" t="s">
        <v>12</v>
      </c>
      <c r="AG2" s="389" t="s">
        <v>65</v>
      </c>
      <c r="AH2" s="389" t="s">
        <v>66</v>
      </c>
      <c r="AI2" s="389" t="s">
        <v>67</v>
      </c>
      <c r="AJ2" s="392" t="s">
        <v>7</v>
      </c>
      <c r="AK2" s="395" t="s">
        <v>69</v>
      </c>
      <c r="AL2" s="395" t="s">
        <v>70</v>
      </c>
      <c r="AM2" s="395" t="s">
        <v>71</v>
      </c>
      <c r="AN2" s="405" t="s">
        <v>72</v>
      </c>
      <c r="AO2" s="415"/>
      <c r="AP2" s="416"/>
      <c r="AQ2" s="416"/>
      <c r="AR2" s="417"/>
      <c r="AS2" s="104"/>
      <c r="AT2" s="359"/>
      <c r="AU2" s="360"/>
      <c r="AV2" s="360"/>
      <c r="AW2" s="360"/>
      <c r="AX2" s="360"/>
      <c r="AY2" s="361"/>
      <c r="BA2" s="381"/>
      <c r="BB2" s="341"/>
      <c r="BC2" s="341"/>
      <c r="BD2" s="341"/>
      <c r="BE2" s="341"/>
      <c r="BF2" s="341"/>
      <c r="BG2" s="341"/>
      <c r="BH2" s="341"/>
      <c r="BI2" s="382"/>
      <c r="BJ2" s="350"/>
      <c r="BK2" s="419"/>
      <c r="BL2" s="419"/>
      <c r="BM2" s="419"/>
      <c r="BN2" s="419"/>
      <c r="BO2" s="419"/>
      <c r="BP2" s="419"/>
      <c r="BQ2" s="419"/>
      <c r="BR2" s="419"/>
      <c r="BS2" s="419"/>
      <c r="BT2" s="419"/>
      <c r="BU2" s="419"/>
      <c r="BV2" s="419"/>
    </row>
    <row r="3" spans="1:74" ht="15" customHeight="1" thickBot="1" x14ac:dyDescent="0.4">
      <c r="B3" s="400" t="s">
        <v>31</v>
      </c>
      <c r="C3" s="401"/>
      <c r="D3" s="401"/>
      <c r="E3" s="401"/>
      <c r="F3" s="26">
        <f>ปก!P10*20</f>
        <v>0</v>
      </c>
      <c r="G3" s="267" t="s">
        <v>59</v>
      </c>
      <c r="H3" s="267"/>
      <c r="I3" s="267" t="s">
        <v>60</v>
      </c>
      <c r="J3" s="267"/>
      <c r="K3" s="267"/>
      <c r="L3" s="25">
        <f>20%*F3</f>
        <v>0</v>
      </c>
      <c r="M3" s="267" t="s">
        <v>59</v>
      </c>
      <c r="N3" s="267"/>
      <c r="O3" s="267" t="s">
        <v>62</v>
      </c>
      <c r="P3" s="267"/>
      <c r="Q3" s="267"/>
      <c r="R3" s="267"/>
      <c r="S3" s="267"/>
      <c r="T3" s="267"/>
      <c r="U3" s="267"/>
      <c r="V3" s="26" t="s">
        <v>61</v>
      </c>
      <c r="W3" s="27"/>
      <c r="X3" s="25" t="s">
        <v>34</v>
      </c>
      <c r="Y3" s="27"/>
      <c r="Z3" s="25"/>
      <c r="AA3" s="28"/>
      <c r="AB3" s="384"/>
      <c r="AC3" s="403"/>
      <c r="AD3" s="390"/>
      <c r="AE3" s="390"/>
      <c r="AF3" s="390"/>
      <c r="AG3" s="390"/>
      <c r="AH3" s="390"/>
      <c r="AI3" s="390"/>
      <c r="AJ3" s="393"/>
      <c r="AK3" s="396"/>
      <c r="AL3" s="396"/>
      <c r="AM3" s="396"/>
      <c r="AN3" s="406"/>
      <c r="AO3" s="266" t="str">
        <f>"ข้อที่"&amp;"  "&amp;VLOOKUP(ปก!$H$9,สูตร!A:J,10,FALSE)</f>
        <v>ข้อที่  7</v>
      </c>
      <c r="AP3" s="267"/>
      <c r="AQ3" s="267"/>
      <c r="AR3" s="268"/>
      <c r="AS3" s="35"/>
      <c r="AT3" s="381"/>
      <c r="AU3" s="341"/>
      <c r="AV3" s="341"/>
      <c r="AW3" s="341"/>
      <c r="AX3" s="341"/>
      <c r="AY3" s="382"/>
      <c r="AZ3" s="35"/>
      <c r="BA3" s="266" t="str">
        <f>"ข้อที่"&amp;"  "&amp;VLOOKUP(ปก!$H$9,สูตร!A:S,11,FALSE)</f>
        <v>ข้อที่  1</v>
      </c>
      <c r="BB3" s="267"/>
      <c r="BC3" s="267"/>
      <c r="BD3" s="267"/>
      <c r="BE3" s="267"/>
      <c r="BF3" s="267"/>
      <c r="BG3" s="267"/>
      <c r="BH3" s="267"/>
      <c r="BI3" s="268"/>
      <c r="BJ3" s="348" t="s">
        <v>83</v>
      </c>
      <c r="BK3" s="423"/>
      <c r="BL3" s="356" t="s">
        <v>92</v>
      </c>
      <c r="BM3" s="357"/>
      <c r="BN3" s="357"/>
      <c r="BO3" s="357"/>
      <c r="BP3" s="357"/>
      <c r="BQ3" s="357"/>
      <c r="BR3" s="358"/>
      <c r="BS3" s="426" t="s">
        <v>84</v>
      </c>
      <c r="BT3" s="427"/>
      <c r="BU3" s="356" t="s">
        <v>4</v>
      </c>
      <c r="BV3" s="358"/>
    </row>
    <row r="4" spans="1:74" ht="15" customHeight="1" x14ac:dyDescent="0.3">
      <c r="B4" s="336" t="s">
        <v>0</v>
      </c>
      <c r="C4" s="119"/>
      <c r="D4" s="119"/>
      <c r="E4" s="351" t="s">
        <v>1</v>
      </c>
      <c r="F4" s="352"/>
      <c r="G4" s="353"/>
      <c r="H4" s="356" t="s">
        <v>2</v>
      </c>
      <c r="I4" s="357"/>
      <c r="J4" s="357"/>
      <c r="K4" s="357"/>
      <c r="L4" s="357"/>
      <c r="M4" s="357"/>
      <c r="N4" s="358"/>
      <c r="O4" s="342" t="s">
        <v>63</v>
      </c>
      <c r="P4" s="348" t="s">
        <v>64</v>
      </c>
      <c r="Q4" s="358"/>
      <c r="R4" s="29"/>
      <c r="S4" s="30"/>
      <c r="T4" s="30"/>
      <c r="U4" s="30"/>
      <c r="V4" s="30"/>
      <c r="W4" s="30"/>
      <c r="X4" s="30"/>
      <c r="Y4" s="30"/>
      <c r="Z4" s="30"/>
      <c r="AA4" s="31"/>
      <c r="AB4" s="385"/>
      <c r="AC4" s="404"/>
      <c r="AD4" s="391"/>
      <c r="AE4" s="391"/>
      <c r="AF4" s="391"/>
      <c r="AG4" s="391"/>
      <c r="AH4" s="391"/>
      <c r="AI4" s="391"/>
      <c r="AJ4" s="393"/>
      <c r="AK4" s="396"/>
      <c r="AL4" s="396"/>
      <c r="AM4" s="396"/>
      <c r="AN4" s="406"/>
      <c r="AO4" s="356" t="s">
        <v>74</v>
      </c>
      <c r="AP4" s="357"/>
      <c r="AQ4" s="375"/>
      <c r="AR4" s="386" t="s">
        <v>75</v>
      </c>
      <c r="AS4" s="105"/>
      <c r="AT4" s="356" t="s">
        <v>78</v>
      </c>
      <c r="AU4" s="357"/>
      <c r="AV4" s="357"/>
      <c r="AW4" s="357"/>
      <c r="AX4" s="375"/>
      <c r="AY4" s="386" t="s">
        <v>75</v>
      </c>
      <c r="AZ4" s="105"/>
      <c r="BA4" s="356" t="s">
        <v>78</v>
      </c>
      <c r="BB4" s="357"/>
      <c r="BC4" s="357"/>
      <c r="BD4" s="357"/>
      <c r="BE4" s="357"/>
      <c r="BF4" s="375"/>
      <c r="BG4" s="373" t="s">
        <v>80</v>
      </c>
      <c r="BH4" s="370" t="s">
        <v>81</v>
      </c>
      <c r="BI4" s="379" t="s">
        <v>91</v>
      </c>
      <c r="BJ4" s="349"/>
      <c r="BK4" s="424"/>
      <c r="BL4" s="359"/>
      <c r="BM4" s="360"/>
      <c r="BN4" s="360"/>
      <c r="BO4" s="360"/>
      <c r="BP4" s="360"/>
      <c r="BQ4" s="360"/>
      <c r="BR4" s="361"/>
      <c r="BS4" s="420" t="s">
        <v>85</v>
      </c>
      <c r="BT4" s="420" t="s">
        <v>86</v>
      </c>
      <c r="BU4" s="359"/>
      <c r="BV4" s="361"/>
    </row>
    <row r="5" spans="1:74" ht="15" customHeight="1" x14ac:dyDescent="0.3">
      <c r="B5" s="345"/>
      <c r="C5" s="120"/>
      <c r="D5" s="120"/>
      <c r="E5" s="354"/>
      <c r="F5" s="262"/>
      <c r="G5" s="355"/>
      <c r="H5" s="359"/>
      <c r="I5" s="360"/>
      <c r="J5" s="360"/>
      <c r="K5" s="360"/>
      <c r="L5" s="360"/>
      <c r="M5" s="360"/>
      <c r="N5" s="361"/>
      <c r="O5" s="343"/>
      <c r="P5" s="359"/>
      <c r="Q5" s="361"/>
      <c r="R5" s="32"/>
      <c r="T5" s="3"/>
      <c r="U5" s="3"/>
      <c r="V5" s="3"/>
      <c r="W5" s="3"/>
      <c r="X5" s="3"/>
      <c r="Y5" s="3"/>
      <c r="Z5" s="3"/>
      <c r="AA5" s="33"/>
      <c r="AB5" s="70" t="s">
        <v>68</v>
      </c>
      <c r="AC5" s="66" t="s">
        <v>68</v>
      </c>
      <c r="AD5" s="63" t="s">
        <v>68</v>
      </c>
      <c r="AE5" s="63" t="s">
        <v>68</v>
      </c>
      <c r="AF5" s="63" t="s">
        <v>68</v>
      </c>
      <c r="AG5" s="63" t="s">
        <v>68</v>
      </c>
      <c r="AH5" s="63" t="s">
        <v>68</v>
      </c>
      <c r="AI5" s="63" t="s">
        <v>68</v>
      </c>
      <c r="AJ5" s="394"/>
      <c r="AK5" s="397"/>
      <c r="AL5" s="397"/>
      <c r="AM5" s="397"/>
      <c r="AN5" s="407"/>
      <c r="AO5" s="376"/>
      <c r="AP5" s="377"/>
      <c r="AQ5" s="378"/>
      <c r="AR5" s="387"/>
      <c r="AS5" s="106"/>
      <c r="AT5" s="376"/>
      <c r="AU5" s="377"/>
      <c r="AV5" s="377"/>
      <c r="AW5" s="377"/>
      <c r="AX5" s="378"/>
      <c r="AY5" s="387"/>
      <c r="AZ5" s="106"/>
      <c r="BA5" s="376"/>
      <c r="BB5" s="377"/>
      <c r="BC5" s="377"/>
      <c r="BD5" s="377"/>
      <c r="BE5" s="377"/>
      <c r="BF5" s="378"/>
      <c r="BG5" s="374"/>
      <c r="BH5" s="371"/>
      <c r="BI5" s="379"/>
      <c r="BJ5" s="349"/>
      <c r="BK5" s="424"/>
      <c r="BL5" s="359"/>
      <c r="BM5" s="360"/>
      <c r="BN5" s="360"/>
      <c r="BO5" s="360"/>
      <c r="BP5" s="360"/>
      <c r="BQ5" s="360"/>
      <c r="BR5" s="361"/>
      <c r="BS5" s="421"/>
      <c r="BT5" s="421"/>
      <c r="BU5" s="359"/>
      <c r="BV5" s="361"/>
    </row>
    <row r="6" spans="1:74" ht="15" customHeight="1" thickBot="1" x14ac:dyDescent="0.35">
      <c r="B6" s="345"/>
      <c r="C6" s="120"/>
      <c r="D6" s="120"/>
      <c r="E6" s="354"/>
      <c r="F6" s="262"/>
      <c r="G6" s="355"/>
      <c r="H6" s="359"/>
      <c r="I6" s="360"/>
      <c r="J6" s="360"/>
      <c r="K6" s="360"/>
      <c r="L6" s="360"/>
      <c r="M6" s="360"/>
      <c r="N6" s="361"/>
      <c r="O6" s="344"/>
      <c r="P6" s="359"/>
      <c r="Q6" s="361"/>
      <c r="R6" s="34"/>
      <c r="S6" s="35"/>
      <c r="T6" s="37"/>
      <c r="U6" s="37"/>
      <c r="V6" s="35"/>
      <c r="W6" s="35"/>
      <c r="X6" s="35"/>
      <c r="Y6" s="35"/>
      <c r="Z6" s="35"/>
      <c r="AA6" s="36"/>
      <c r="AB6" s="92"/>
      <c r="AC6" s="93"/>
      <c r="AD6" s="94"/>
      <c r="AE6" s="94"/>
      <c r="AF6" s="94"/>
      <c r="AG6" s="94"/>
      <c r="AH6" s="94"/>
      <c r="AI6" s="95"/>
      <c r="AJ6" s="96">
        <f>SUM(AB6:AI6)</f>
        <v>0</v>
      </c>
      <c r="AK6" s="95"/>
      <c r="AL6" s="95"/>
      <c r="AM6" s="87">
        <v>100</v>
      </c>
      <c r="AN6" s="78">
        <v>4</v>
      </c>
      <c r="AO6" s="81">
        <v>1</v>
      </c>
      <c r="AP6" s="49">
        <v>2</v>
      </c>
      <c r="AQ6" s="69">
        <v>3</v>
      </c>
      <c r="AR6" s="388"/>
      <c r="AS6" s="107"/>
      <c r="AT6" s="59">
        <v>1</v>
      </c>
      <c r="AU6" s="58">
        <v>2</v>
      </c>
      <c r="AV6" s="58">
        <v>3</v>
      </c>
      <c r="AW6" s="58">
        <v>4</v>
      </c>
      <c r="AX6" s="69">
        <v>5</v>
      </c>
      <c r="AY6" s="388"/>
      <c r="AZ6" s="107"/>
      <c r="BA6" s="81">
        <v>1</v>
      </c>
      <c r="BB6" s="49">
        <v>2</v>
      </c>
      <c r="BC6" s="49">
        <v>3</v>
      </c>
      <c r="BD6" s="49">
        <v>4</v>
      </c>
      <c r="BE6" s="49">
        <v>5</v>
      </c>
      <c r="BF6" s="69">
        <v>6</v>
      </c>
      <c r="BG6" s="44">
        <f>VLOOKUP(ปก!H9,สูตร!A:M,13,FALSE)</f>
        <v>12</v>
      </c>
      <c r="BH6" s="372"/>
      <c r="BI6" s="380"/>
      <c r="BJ6" s="350"/>
      <c r="BK6" s="425"/>
      <c r="BL6" s="381"/>
      <c r="BM6" s="341"/>
      <c r="BN6" s="341"/>
      <c r="BO6" s="341"/>
      <c r="BP6" s="341"/>
      <c r="BQ6" s="341"/>
      <c r="BR6" s="382"/>
      <c r="BS6" s="422"/>
      <c r="BT6" s="422"/>
      <c r="BU6" s="381"/>
      <c r="BV6" s="382"/>
    </row>
    <row r="7" spans="1:74" ht="15" customHeight="1" thickBot="1" x14ac:dyDescent="0.35">
      <c r="A7" s="2" t="str">
        <f>สูตร!$B$2&amp;B7</f>
        <v>ม./1</v>
      </c>
      <c r="B7" s="50">
        <v>1</v>
      </c>
      <c r="C7" s="121" t="e">
        <f>VLOOKUP(A7,[1]สูตร!$C:$F,3,FALSE)</f>
        <v>#N/A</v>
      </c>
      <c r="D7" s="121">
        <f>IFERROR(C7,0)</f>
        <v>0</v>
      </c>
      <c r="E7" s="244" t="str">
        <f>IF(D7=0,"",IF(D7&lt;&gt;0,D7))</f>
        <v/>
      </c>
      <c r="F7" s="245"/>
      <c r="G7" s="245"/>
      <c r="H7" s="248" t="str">
        <f>IF(E7="","",IF(E7&gt;0,VLOOKUP(E7,[1]สูตร!$E:$F,2,FALSE)))</f>
        <v/>
      </c>
      <c r="I7" s="248"/>
      <c r="J7" s="248"/>
      <c r="K7" s="248"/>
      <c r="L7" s="248"/>
      <c r="M7" s="248"/>
      <c r="N7" s="249"/>
      <c r="O7" s="75"/>
      <c r="P7" s="398"/>
      <c r="Q7" s="399"/>
      <c r="R7" s="124">
        <v>44788</v>
      </c>
      <c r="S7" s="125"/>
      <c r="T7" s="125"/>
      <c r="U7" s="125"/>
      <c r="V7" s="125"/>
      <c r="W7" s="125"/>
      <c r="X7" s="125"/>
      <c r="Y7" s="125"/>
      <c r="Z7" s="125"/>
      <c r="AA7" s="126"/>
      <c r="AB7" s="123"/>
      <c r="AC7" s="42"/>
      <c r="AD7" s="64"/>
      <c r="AE7" s="64"/>
      <c r="AF7" s="42"/>
      <c r="AG7" s="42"/>
      <c r="AH7" s="42"/>
      <c r="AI7" s="42"/>
      <c r="AJ7" s="41">
        <f t="shared" ref="AJ7:AJ46" si="0">SUM(AB7:AI7)</f>
        <v>0</v>
      </c>
      <c r="AK7" s="42"/>
      <c r="AL7" s="42"/>
      <c r="AM7" s="41">
        <f>SUM(AJ7:AL7)</f>
        <v>0</v>
      </c>
      <c r="AN7" s="79" t="str">
        <f t="shared" ref="AN7:AN46" si="1">IF(AM7&lt;50,"0",IF(AM7&lt;55,"1",IF(AM7&lt;60,"1.5",IF(AM7&lt;65,"2",IF(AM7&lt;70,"2.5",IF(AM7&lt;75,"3",IF(AM7&lt;80,"3.5",IF(AM7&lt;=100,"4"))))))))</f>
        <v>0</v>
      </c>
      <c r="AO7" s="60"/>
      <c r="AP7" s="53"/>
      <c r="AQ7" s="40"/>
      <c r="AR7" s="67" t="e">
        <f t="shared" ref="AR7:AR46" si="2">AVERAGE(AO7:AQ7)</f>
        <v>#DIV/0!</v>
      </c>
      <c r="AS7" s="108" t="e">
        <f>IF(AR7&gt;=2.5,"3",IF(AR7&gt;=1.5,"2",IF(AR7&gt;=0.5,"1")))</f>
        <v>#DIV/0!</v>
      </c>
      <c r="AT7" s="60"/>
      <c r="AU7" s="53"/>
      <c r="AV7" s="40"/>
      <c r="AW7" s="40"/>
      <c r="AX7" s="53"/>
      <c r="AY7" s="46" t="e">
        <f>AVERAGE(AT7:AX7)</f>
        <v>#DIV/0!</v>
      </c>
      <c r="AZ7" s="108" t="e">
        <f>IF(AY7&gt;=2.5,"3",IF(AY7&gt;=1.5,"2",IF(AY7&gt;=0.5,"1")))</f>
        <v>#DIV/0!</v>
      </c>
      <c r="BA7" s="40"/>
      <c r="BB7" s="53"/>
      <c r="BC7" s="40"/>
      <c r="BD7" s="40"/>
      <c r="BE7" s="53"/>
      <c r="BF7" s="53"/>
      <c r="BG7" s="4">
        <f>SUM(BA7:BF7)</f>
        <v>0</v>
      </c>
      <c r="BH7" s="83">
        <f t="shared" ref="BH7:BH46" si="3">SUM(BA7:BF7)/$BG$6*100</f>
        <v>0</v>
      </c>
      <c r="BI7" s="79" t="b">
        <f>IF(BH7&gt;=75,"3",IF(BH7&gt;=40,"2",IF(BH7&gt;0,"1")))</f>
        <v>0</v>
      </c>
      <c r="BJ7" s="437"/>
      <c r="BK7" s="430"/>
      <c r="BL7" s="428" t="s">
        <v>109</v>
      </c>
      <c r="BM7" s="429"/>
      <c r="BN7" s="429"/>
      <c r="BO7" s="429"/>
      <c r="BP7" s="429"/>
      <c r="BQ7" s="429"/>
      <c r="BR7" s="430"/>
      <c r="BS7" s="438"/>
      <c r="BT7" s="438"/>
      <c r="BU7" s="437"/>
      <c r="BV7" s="430"/>
    </row>
    <row r="8" spans="1:74" ht="15" customHeight="1" thickBot="1" x14ac:dyDescent="0.35">
      <c r="A8" s="2" t="str">
        <f>สูตร!$B$2&amp;B8</f>
        <v>ม./2</v>
      </c>
      <c r="B8" s="51">
        <v>2</v>
      </c>
      <c r="C8" s="121" t="e">
        <f>VLOOKUP(A8,[1]สูตร!$C:$F,3,FALSE)</f>
        <v>#N/A</v>
      </c>
      <c r="D8" s="121">
        <f t="shared" ref="D8:D46" si="4">IFERROR(C8,0)</f>
        <v>0</v>
      </c>
      <c r="E8" s="250" t="str">
        <f t="shared" ref="E8:E46" si="5">IF(D8=0,"",IF(D8&lt;&gt;0,D8))</f>
        <v/>
      </c>
      <c r="F8" s="251"/>
      <c r="G8" s="251"/>
      <c r="H8" s="254" t="str">
        <f>IF(E8="","",IF(E8&gt;0,VLOOKUP(E8,[1]สูตร!$E:$F,2,FALSE)))</f>
        <v/>
      </c>
      <c r="I8" s="254"/>
      <c r="J8" s="254"/>
      <c r="K8" s="254"/>
      <c r="L8" s="254"/>
      <c r="M8" s="254"/>
      <c r="N8" s="255"/>
      <c r="O8" s="73"/>
      <c r="P8" s="362"/>
      <c r="Q8" s="363"/>
      <c r="R8" s="127"/>
      <c r="S8" s="128"/>
      <c r="T8" s="128"/>
      <c r="U8" s="128"/>
      <c r="V8" s="128"/>
      <c r="W8" s="128"/>
      <c r="X8" s="128"/>
      <c r="Y8" s="128"/>
      <c r="Z8" s="128"/>
      <c r="AA8" s="129"/>
      <c r="AB8" s="56"/>
      <c r="AC8" s="39"/>
      <c r="AD8" s="65"/>
      <c r="AE8" s="65"/>
      <c r="AF8" s="39"/>
      <c r="AG8" s="39"/>
      <c r="AH8" s="39"/>
      <c r="AI8" s="39"/>
      <c r="AJ8" s="6">
        <f t="shared" si="0"/>
        <v>0</v>
      </c>
      <c r="AK8" s="39"/>
      <c r="AL8" s="39"/>
      <c r="AM8" s="6">
        <f t="shared" ref="AM8:AM46" si="6">SUM(AJ8:AL8)</f>
        <v>0</v>
      </c>
      <c r="AN8" s="80" t="str">
        <f t="shared" si="1"/>
        <v>0</v>
      </c>
      <c r="AO8" s="85"/>
      <c r="AP8" s="85"/>
      <c r="AQ8" s="86"/>
      <c r="AR8" s="68" t="e">
        <f t="shared" si="2"/>
        <v>#DIV/0!</v>
      </c>
      <c r="AS8" s="108" t="e">
        <f t="shared" ref="AS8:AS46" si="7">IF(AR8&gt;=2.5,"3",IF(AR8&gt;=1.5,"2",IF(AR8&gt;=0.5,"1")))</f>
        <v>#DIV/0!</v>
      </c>
      <c r="AT8" s="61"/>
      <c r="AU8" s="38"/>
      <c r="AV8" s="38"/>
      <c r="AW8" s="38"/>
      <c r="AX8" s="38"/>
      <c r="AY8" s="47" t="e">
        <f t="shared" ref="AY8:AY46" si="8">AVERAGE(AT8:AX8)</f>
        <v>#DIV/0!</v>
      </c>
      <c r="AZ8" s="108" t="e">
        <f t="shared" ref="AZ8:AZ46" si="9">IF(AY8&gt;=2.5,"3",IF(AY8&gt;=1.5,"2",IF(AY8&gt;=0.5,"1")))</f>
        <v>#DIV/0!</v>
      </c>
      <c r="BA8" s="38"/>
      <c r="BB8" s="38"/>
      <c r="BC8" s="38"/>
      <c r="BD8" s="38"/>
      <c r="BE8" s="38"/>
      <c r="BF8" s="38"/>
      <c r="BG8" s="6">
        <f t="shared" ref="BG8:BG46" si="10">SUM(BA8:BF8)</f>
        <v>0</v>
      </c>
      <c r="BH8" s="84">
        <f t="shared" si="3"/>
        <v>0</v>
      </c>
      <c r="BI8" s="80" t="b">
        <f t="shared" ref="BI8:BI46" si="11">IF(BH8&gt;=75,"3",IF(BH8&gt;=40,"2",IF(BH8&gt;0,"1")))</f>
        <v>0</v>
      </c>
      <c r="BJ8" s="431"/>
      <c r="BK8" s="433"/>
      <c r="BL8" s="431"/>
      <c r="BM8" s="432"/>
      <c r="BN8" s="432"/>
      <c r="BO8" s="432"/>
      <c r="BP8" s="432"/>
      <c r="BQ8" s="432"/>
      <c r="BR8" s="433"/>
      <c r="BS8" s="439"/>
      <c r="BT8" s="439"/>
      <c r="BU8" s="431"/>
      <c r="BV8" s="433"/>
    </row>
    <row r="9" spans="1:74" ht="15" customHeight="1" thickBot="1" x14ac:dyDescent="0.35">
      <c r="A9" s="2" t="str">
        <f>สูตร!$B$2&amp;B9</f>
        <v>ม./3</v>
      </c>
      <c r="B9" s="51">
        <v>3</v>
      </c>
      <c r="C9" s="121" t="e">
        <f>VLOOKUP(A9,[1]สูตร!$C:$F,3,FALSE)</f>
        <v>#N/A</v>
      </c>
      <c r="D9" s="121">
        <f t="shared" si="4"/>
        <v>0</v>
      </c>
      <c r="E9" s="250" t="str">
        <f t="shared" si="5"/>
        <v/>
      </c>
      <c r="F9" s="251"/>
      <c r="G9" s="251"/>
      <c r="H9" s="254" t="str">
        <f>IF(E9="","",IF(E9&gt;0,VLOOKUP(E9,[1]สูตร!$E:$F,2,FALSE)))</f>
        <v/>
      </c>
      <c r="I9" s="254"/>
      <c r="J9" s="254"/>
      <c r="K9" s="254"/>
      <c r="L9" s="254"/>
      <c r="M9" s="254"/>
      <c r="N9" s="255"/>
      <c r="O9" s="73"/>
      <c r="P9" s="362"/>
      <c r="Q9" s="363"/>
      <c r="R9" s="127"/>
      <c r="S9" s="128"/>
      <c r="T9" s="128"/>
      <c r="U9" s="128"/>
      <c r="V9" s="128"/>
      <c r="W9" s="128"/>
      <c r="X9" s="128"/>
      <c r="Y9" s="128"/>
      <c r="Z9" s="128"/>
      <c r="AA9" s="129"/>
      <c r="AB9" s="56"/>
      <c r="AC9" s="39"/>
      <c r="AD9" s="65"/>
      <c r="AE9" s="65"/>
      <c r="AF9" s="39"/>
      <c r="AG9" s="39"/>
      <c r="AH9" s="39"/>
      <c r="AI9" s="39"/>
      <c r="AJ9" s="6">
        <f t="shared" si="0"/>
        <v>0</v>
      </c>
      <c r="AK9" s="39"/>
      <c r="AL9" s="39"/>
      <c r="AM9" s="6">
        <f t="shared" si="6"/>
        <v>0</v>
      </c>
      <c r="AN9" s="80" t="str">
        <f t="shared" si="1"/>
        <v>0</v>
      </c>
      <c r="AO9" s="90"/>
      <c r="AP9" s="38"/>
      <c r="AQ9" s="38"/>
      <c r="AR9" s="47" t="e">
        <f t="shared" si="2"/>
        <v>#DIV/0!</v>
      </c>
      <c r="AS9" s="108" t="e">
        <f t="shared" si="7"/>
        <v>#DIV/0!</v>
      </c>
      <c r="AT9" s="61"/>
      <c r="AU9" s="38"/>
      <c r="AV9" s="38"/>
      <c r="AW9" s="38"/>
      <c r="AX9" s="38"/>
      <c r="AY9" s="47" t="e">
        <f t="shared" si="8"/>
        <v>#DIV/0!</v>
      </c>
      <c r="AZ9" s="108" t="e">
        <f t="shared" si="9"/>
        <v>#DIV/0!</v>
      </c>
      <c r="BA9" s="38"/>
      <c r="BB9" s="38"/>
      <c r="BC9" s="38"/>
      <c r="BD9" s="38"/>
      <c r="BE9" s="38"/>
      <c r="BF9" s="38"/>
      <c r="BG9" s="6">
        <f t="shared" si="10"/>
        <v>0</v>
      </c>
      <c r="BH9" s="84">
        <f t="shared" si="3"/>
        <v>0</v>
      </c>
      <c r="BI9" s="80" t="b">
        <f t="shared" si="11"/>
        <v>0</v>
      </c>
      <c r="BJ9" s="431"/>
      <c r="BK9" s="433"/>
      <c r="BL9" s="431"/>
      <c r="BM9" s="432"/>
      <c r="BN9" s="432"/>
      <c r="BO9" s="432"/>
      <c r="BP9" s="432"/>
      <c r="BQ9" s="432"/>
      <c r="BR9" s="433"/>
      <c r="BS9" s="439"/>
      <c r="BT9" s="439"/>
      <c r="BU9" s="431"/>
      <c r="BV9" s="433"/>
    </row>
    <row r="10" spans="1:74" ht="15" customHeight="1" thickBot="1" x14ac:dyDescent="0.35">
      <c r="A10" s="2" t="str">
        <f>สูตร!$B$2&amp;B10</f>
        <v>ม./4</v>
      </c>
      <c r="B10" s="51">
        <v>4</v>
      </c>
      <c r="C10" s="121" t="e">
        <f>VLOOKUP(A10,[1]สูตร!$C:$F,3,FALSE)</f>
        <v>#N/A</v>
      </c>
      <c r="D10" s="121">
        <f t="shared" si="4"/>
        <v>0</v>
      </c>
      <c r="E10" s="250" t="str">
        <f t="shared" si="5"/>
        <v/>
      </c>
      <c r="F10" s="251"/>
      <c r="G10" s="251"/>
      <c r="H10" s="254" t="str">
        <f>IF(E10="","",IF(E10&gt;0,VLOOKUP(E10,[1]สูตร!$E:$F,2,FALSE)))</f>
        <v/>
      </c>
      <c r="I10" s="254"/>
      <c r="J10" s="254"/>
      <c r="K10" s="254"/>
      <c r="L10" s="254"/>
      <c r="M10" s="254"/>
      <c r="N10" s="255"/>
      <c r="O10" s="73"/>
      <c r="P10" s="362"/>
      <c r="Q10" s="363"/>
      <c r="R10" s="127"/>
      <c r="S10" s="128"/>
      <c r="T10" s="128"/>
      <c r="U10" s="128"/>
      <c r="V10" s="128"/>
      <c r="W10" s="128"/>
      <c r="X10" s="128"/>
      <c r="Y10" s="128"/>
      <c r="Z10" s="128"/>
      <c r="AA10" s="129"/>
      <c r="AB10" s="56"/>
      <c r="AC10" s="39"/>
      <c r="AD10" s="39"/>
      <c r="AE10" s="39"/>
      <c r="AF10" s="39"/>
      <c r="AG10" s="39"/>
      <c r="AH10" s="39"/>
      <c r="AI10" s="39"/>
      <c r="AJ10" s="6">
        <f t="shared" si="0"/>
        <v>0</v>
      </c>
      <c r="AK10" s="39"/>
      <c r="AL10" s="39"/>
      <c r="AM10" s="6">
        <f t="shared" si="6"/>
        <v>0</v>
      </c>
      <c r="AN10" s="80" t="str">
        <f t="shared" si="1"/>
        <v>0</v>
      </c>
      <c r="AO10" s="90"/>
      <c r="AP10" s="38"/>
      <c r="AQ10" s="38"/>
      <c r="AR10" s="47" t="e">
        <f t="shared" si="2"/>
        <v>#DIV/0!</v>
      </c>
      <c r="AS10" s="108" t="e">
        <f t="shared" si="7"/>
        <v>#DIV/0!</v>
      </c>
      <c r="AT10" s="61"/>
      <c r="AU10" s="38"/>
      <c r="AV10" s="38"/>
      <c r="AW10" s="38"/>
      <c r="AX10" s="38"/>
      <c r="AY10" s="47" t="e">
        <f t="shared" si="8"/>
        <v>#DIV/0!</v>
      </c>
      <c r="AZ10" s="108" t="e">
        <f t="shared" si="9"/>
        <v>#DIV/0!</v>
      </c>
      <c r="BA10" s="38"/>
      <c r="BB10" s="38"/>
      <c r="BC10" s="38"/>
      <c r="BD10" s="38"/>
      <c r="BE10" s="38"/>
      <c r="BF10" s="38"/>
      <c r="BG10" s="6">
        <f t="shared" si="10"/>
        <v>0</v>
      </c>
      <c r="BH10" s="84">
        <f t="shared" si="3"/>
        <v>0</v>
      </c>
      <c r="BI10" s="80" t="b">
        <f t="shared" si="11"/>
        <v>0</v>
      </c>
      <c r="BJ10" s="431"/>
      <c r="BK10" s="433"/>
      <c r="BL10" s="431"/>
      <c r="BM10" s="432"/>
      <c r="BN10" s="432"/>
      <c r="BO10" s="432"/>
      <c r="BP10" s="432"/>
      <c r="BQ10" s="432"/>
      <c r="BR10" s="433"/>
      <c r="BS10" s="439"/>
      <c r="BT10" s="439"/>
      <c r="BU10" s="431"/>
      <c r="BV10" s="433"/>
    </row>
    <row r="11" spans="1:74" ht="15" customHeight="1" thickBot="1" x14ac:dyDescent="0.35">
      <c r="A11" s="2" t="str">
        <f>สูตร!$B$2&amp;B11</f>
        <v>ม./5</v>
      </c>
      <c r="B11" s="52">
        <v>5</v>
      </c>
      <c r="C11" s="121" t="e">
        <f>VLOOKUP(A11,[1]สูตร!$C:$F,3,FALSE)</f>
        <v>#N/A</v>
      </c>
      <c r="D11" s="121">
        <f t="shared" si="4"/>
        <v>0</v>
      </c>
      <c r="E11" s="256" t="str">
        <f t="shared" si="5"/>
        <v/>
      </c>
      <c r="F11" s="257"/>
      <c r="G11" s="257"/>
      <c r="H11" s="260" t="str">
        <f>IF(E11="","",IF(E11&gt;0,VLOOKUP(E11,[1]สูตร!$E:$F,2,FALSE)))</f>
        <v/>
      </c>
      <c r="I11" s="260"/>
      <c r="J11" s="260"/>
      <c r="K11" s="260"/>
      <c r="L11" s="260"/>
      <c r="M11" s="260"/>
      <c r="N11" s="261"/>
      <c r="O11" s="74"/>
      <c r="P11" s="364"/>
      <c r="Q11" s="365"/>
      <c r="R11" s="130"/>
      <c r="S11" s="131"/>
      <c r="T11" s="131"/>
      <c r="U11" s="131"/>
      <c r="V11" s="131"/>
      <c r="W11" s="131"/>
      <c r="X11" s="131"/>
      <c r="Y11" s="131"/>
      <c r="Z11" s="131"/>
      <c r="AA11" s="132"/>
      <c r="AB11" s="57"/>
      <c r="AC11" s="45"/>
      <c r="AD11" s="45"/>
      <c r="AE11" s="45"/>
      <c r="AF11" s="45"/>
      <c r="AG11" s="45"/>
      <c r="AH11" s="45"/>
      <c r="AI11" s="45"/>
      <c r="AJ11" s="44">
        <f t="shared" si="0"/>
        <v>0</v>
      </c>
      <c r="AK11" s="45"/>
      <c r="AL11" s="45"/>
      <c r="AM11" s="44">
        <f t="shared" si="6"/>
        <v>0</v>
      </c>
      <c r="AN11" s="82" t="str">
        <f t="shared" si="1"/>
        <v>0</v>
      </c>
      <c r="AO11" s="91"/>
      <c r="AP11" s="43"/>
      <c r="AQ11" s="43"/>
      <c r="AR11" s="48" t="e">
        <f t="shared" si="2"/>
        <v>#DIV/0!</v>
      </c>
      <c r="AS11" s="108" t="e">
        <f t="shared" si="7"/>
        <v>#DIV/0!</v>
      </c>
      <c r="AT11" s="62"/>
      <c r="AU11" s="43"/>
      <c r="AV11" s="43"/>
      <c r="AW11" s="43"/>
      <c r="AX11" s="43"/>
      <c r="AY11" s="48" t="e">
        <f t="shared" si="8"/>
        <v>#DIV/0!</v>
      </c>
      <c r="AZ11" s="108" t="e">
        <f t="shared" si="9"/>
        <v>#DIV/0!</v>
      </c>
      <c r="BA11" s="43"/>
      <c r="BB11" s="43"/>
      <c r="BC11" s="43"/>
      <c r="BD11" s="43"/>
      <c r="BE11" s="43"/>
      <c r="BF11" s="43"/>
      <c r="BG11" s="44">
        <f t="shared" si="10"/>
        <v>0</v>
      </c>
      <c r="BH11" s="54">
        <f t="shared" si="3"/>
        <v>0</v>
      </c>
      <c r="BI11" s="82" t="b">
        <f t="shared" si="11"/>
        <v>0</v>
      </c>
      <c r="BJ11" s="431"/>
      <c r="BK11" s="433"/>
      <c r="BL11" s="431"/>
      <c r="BM11" s="432"/>
      <c r="BN11" s="432"/>
      <c r="BO11" s="432"/>
      <c r="BP11" s="432"/>
      <c r="BQ11" s="432"/>
      <c r="BR11" s="433"/>
      <c r="BS11" s="439"/>
      <c r="BT11" s="439"/>
      <c r="BU11" s="431"/>
      <c r="BV11" s="433"/>
    </row>
    <row r="12" spans="1:74" ht="15" customHeight="1" thickBot="1" x14ac:dyDescent="0.35">
      <c r="A12" s="2" t="str">
        <f>สูตร!$B$2&amp;B12</f>
        <v>ม./6</v>
      </c>
      <c r="B12" s="50">
        <v>6</v>
      </c>
      <c r="C12" s="121" t="e">
        <f>VLOOKUP(A12,[1]สูตร!$C:$F,3,FALSE)</f>
        <v>#N/A</v>
      </c>
      <c r="D12" s="121">
        <f t="shared" si="4"/>
        <v>0</v>
      </c>
      <c r="E12" s="244" t="str">
        <f t="shared" si="5"/>
        <v/>
      </c>
      <c r="F12" s="245"/>
      <c r="G12" s="245"/>
      <c r="H12" s="248" t="str">
        <f>IF(E12="","",IF(E12&gt;0,VLOOKUP(E12,[1]สูตร!$E:$F,2,FALSE)))</f>
        <v/>
      </c>
      <c r="I12" s="248"/>
      <c r="J12" s="248"/>
      <c r="K12" s="248"/>
      <c r="L12" s="248"/>
      <c r="M12" s="248"/>
      <c r="N12" s="249"/>
      <c r="O12" s="75"/>
      <c r="P12" s="398"/>
      <c r="Q12" s="399"/>
      <c r="R12" s="133"/>
      <c r="S12" s="125"/>
      <c r="T12" s="125"/>
      <c r="U12" s="125"/>
      <c r="V12" s="125"/>
      <c r="W12" s="125"/>
      <c r="X12" s="125"/>
      <c r="Y12" s="125"/>
      <c r="Z12" s="125"/>
      <c r="AA12" s="126"/>
      <c r="AB12" s="97"/>
      <c r="AC12" s="98"/>
      <c r="AD12" s="98"/>
      <c r="AE12" s="98"/>
      <c r="AF12" s="98"/>
      <c r="AG12" s="98"/>
      <c r="AH12" s="98"/>
      <c r="AI12" s="98"/>
      <c r="AJ12" s="4">
        <f t="shared" si="0"/>
        <v>0</v>
      </c>
      <c r="AK12" s="98"/>
      <c r="AL12" s="98"/>
      <c r="AM12" s="4">
        <f t="shared" si="6"/>
        <v>0</v>
      </c>
      <c r="AN12" s="79" t="str">
        <f>IF(AM12&lt;50,"0",IF(AM12&lt;55,"1",IF(AM12&lt;60,"1.5",IF(AM12&lt;65,"2",IF(AM12&lt;70,"2.5",IF(AM12&lt;75,"3",IF(AM12&lt;80,"3.5",IF(AM12&lt;=100,"4"))))))))</f>
        <v>0</v>
      </c>
      <c r="AO12" s="60"/>
      <c r="AP12" s="40"/>
      <c r="AQ12" s="40"/>
      <c r="AR12" s="46" t="e">
        <f t="shared" si="2"/>
        <v>#DIV/0!</v>
      </c>
      <c r="AS12" s="108" t="e">
        <f t="shared" si="7"/>
        <v>#DIV/0!</v>
      </c>
      <c r="AT12" s="60"/>
      <c r="AU12" s="40"/>
      <c r="AV12" s="40"/>
      <c r="AW12" s="40"/>
      <c r="AX12" s="40"/>
      <c r="AY12" s="46" t="e">
        <f t="shared" si="8"/>
        <v>#DIV/0!</v>
      </c>
      <c r="AZ12" s="108" t="e">
        <f t="shared" si="9"/>
        <v>#DIV/0!</v>
      </c>
      <c r="BA12" s="86"/>
      <c r="BB12" s="85"/>
      <c r="BC12" s="86"/>
      <c r="BD12" s="86"/>
      <c r="BE12" s="85"/>
      <c r="BF12" s="85"/>
      <c r="BG12" s="4">
        <f t="shared" si="10"/>
        <v>0</v>
      </c>
      <c r="BH12" s="77">
        <f t="shared" si="3"/>
        <v>0</v>
      </c>
      <c r="BI12" s="79" t="b">
        <f>IF(BH12&gt;=75,"3",IF(BH12&gt;=40,"2",IF(BH12&gt;0,"1")))</f>
        <v>0</v>
      </c>
      <c r="BJ12" s="431"/>
      <c r="BK12" s="433"/>
      <c r="BL12" s="431"/>
      <c r="BM12" s="432"/>
      <c r="BN12" s="432"/>
      <c r="BO12" s="432"/>
      <c r="BP12" s="432"/>
      <c r="BQ12" s="432"/>
      <c r="BR12" s="433"/>
      <c r="BS12" s="439"/>
      <c r="BT12" s="439"/>
      <c r="BU12" s="431"/>
      <c r="BV12" s="433"/>
    </row>
    <row r="13" spans="1:74" ht="15" customHeight="1" thickBot="1" x14ac:dyDescent="0.35">
      <c r="A13" s="2" t="str">
        <f>สูตร!$B$2&amp;B13</f>
        <v>ม./7</v>
      </c>
      <c r="B13" s="51">
        <v>7</v>
      </c>
      <c r="C13" s="121" t="e">
        <f>VLOOKUP(A13,[1]สูตร!$C:$F,3,FALSE)</f>
        <v>#N/A</v>
      </c>
      <c r="D13" s="121">
        <f t="shared" si="4"/>
        <v>0</v>
      </c>
      <c r="E13" s="250" t="str">
        <f t="shared" si="5"/>
        <v/>
      </c>
      <c r="F13" s="251"/>
      <c r="G13" s="251"/>
      <c r="H13" s="254" t="str">
        <f>IF(E13="","",IF(E13&gt;0,VLOOKUP(E13,[1]สูตร!$E:$F,2,FALSE)))</f>
        <v/>
      </c>
      <c r="I13" s="254"/>
      <c r="J13" s="254"/>
      <c r="K13" s="254"/>
      <c r="L13" s="254"/>
      <c r="M13" s="254"/>
      <c r="N13" s="255"/>
      <c r="O13" s="73"/>
      <c r="P13" s="362"/>
      <c r="Q13" s="363"/>
      <c r="R13" s="127"/>
      <c r="S13" s="128"/>
      <c r="T13" s="128"/>
      <c r="U13" s="128"/>
      <c r="V13" s="128"/>
      <c r="W13" s="128"/>
      <c r="X13" s="128"/>
      <c r="Y13" s="128"/>
      <c r="Z13" s="128"/>
      <c r="AA13" s="129"/>
      <c r="AB13" s="56"/>
      <c r="AC13" s="39"/>
      <c r="AD13" s="39"/>
      <c r="AE13" s="39"/>
      <c r="AF13" s="39"/>
      <c r="AG13" s="39"/>
      <c r="AH13" s="39"/>
      <c r="AI13" s="39"/>
      <c r="AJ13" s="6">
        <f t="shared" si="0"/>
        <v>0</v>
      </c>
      <c r="AK13" s="39"/>
      <c r="AL13" s="39"/>
      <c r="AM13" s="6">
        <f t="shared" si="6"/>
        <v>0</v>
      </c>
      <c r="AN13" s="80" t="str">
        <f t="shared" si="1"/>
        <v>0</v>
      </c>
      <c r="AO13" s="61"/>
      <c r="AP13" s="38"/>
      <c r="AQ13" s="38"/>
      <c r="AR13" s="47" t="e">
        <f t="shared" si="2"/>
        <v>#DIV/0!</v>
      </c>
      <c r="AS13" s="108" t="e">
        <f t="shared" si="7"/>
        <v>#DIV/0!</v>
      </c>
      <c r="AT13" s="61"/>
      <c r="AU13" s="38"/>
      <c r="AV13" s="38"/>
      <c r="AW13" s="38"/>
      <c r="AX13" s="38"/>
      <c r="AY13" s="47" t="e">
        <f t="shared" si="8"/>
        <v>#DIV/0!</v>
      </c>
      <c r="AZ13" s="108" t="e">
        <f t="shared" si="9"/>
        <v>#DIV/0!</v>
      </c>
      <c r="BA13" s="38"/>
      <c r="BB13" s="38"/>
      <c r="BC13" s="38"/>
      <c r="BD13" s="38"/>
      <c r="BE13" s="38"/>
      <c r="BF13" s="38"/>
      <c r="BG13" s="6">
        <f t="shared" si="10"/>
        <v>0</v>
      </c>
      <c r="BH13" s="84">
        <f t="shared" si="3"/>
        <v>0</v>
      </c>
      <c r="BI13" s="80" t="b">
        <f t="shared" si="11"/>
        <v>0</v>
      </c>
      <c r="BJ13" s="431"/>
      <c r="BK13" s="433"/>
      <c r="BL13" s="431"/>
      <c r="BM13" s="432"/>
      <c r="BN13" s="432"/>
      <c r="BO13" s="432"/>
      <c r="BP13" s="432"/>
      <c r="BQ13" s="432"/>
      <c r="BR13" s="433"/>
      <c r="BS13" s="439"/>
      <c r="BT13" s="439"/>
      <c r="BU13" s="431"/>
      <c r="BV13" s="433"/>
    </row>
    <row r="14" spans="1:74" ht="15" customHeight="1" thickBot="1" x14ac:dyDescent="0.35">
      <c r="A14" s="2" t="str">
        <f>สูตร!$B$2&amp;B14</f>
        <v>ม./8</v>
      </c>
      <c r="B14" s="51">
        <v>8</v>
      </c>
      <c r="C14" s="121" t="e">
        <f>VLOOKUP(A14,[1]สูตร!$C:$F,3,FALSE)</f>
        <v>#N/A</v>
      </c>
      <c r="D14" s="121">
        <f t="shared" si="4"/>
        <v>0</v>
      </c>
      <c r="E14" s="250" t="str">
        <f t="shared" si="5"/>
        <v/>
      </c>
      <c r="F14" s="251"/>
      <c r="G14" s="251"/>
      <c r="H14" s="254" t="str">
        <f>IF(E14="","",IF(E14&gt;0,VLOOKUP(E14,[1]สูตร!$E:$F,2,FALSE)))</f>
        <v/>
      </c>
      <c r="I14" s="254"/>
      <c r="J14" s="254"/>
      <c r="K14" s="254"/>
      <c r="L14" s="254"/>
      <c r="M14" s="254"/>
      <c r="N14" s="255"/>
      <c r="O14" s="73"/>
      <c r="P14" s="362"/>
      <c r="Q14" s="363"/>
      <c r="R14" s="127"/>
      <c r="S14" s="128"/>
      <c r="T14" s="128"/>
      <c r="U14" s="128"/>
      <c r="V14" s="128"/>
      <c r="W14" s="128"/>
      <c r="X14" s="128"/>
      <c r="Y14" s="128"/>
      <c r="Z14" s="128"/>
      <c r="AA14" s="129"/>
      <c r="AB14" s="56"/>
      <c r="AC14" s="39"/>
      <c r="AD14" s="39"/>
      <c r="AE14" s="39"/>
      <c r="AF14" s="39"/>
      <c r="AG14" s="39"/>
      <c r="AH14" s="39"/>
      <c r="AI14" s="39"/>
      <c r="AJ14" s="6">
        <f t="shared" si="0"/>
        <v>0</v>
      </c>
      <c r="AK14" s="39"/>
      <c r="AL14" s="39"/>
      <c r="AM14" s="6">
        <f t="shared" si="6"/>
        <v>0</v>
      </c>
      <c r="AN14" s="80" t="str">
        <f t="shared" si="1"/>
        <v>0</v>
      </c>
      <c r="AO14" s="61"/>
      <c r="AP14" s="38"/>
      <c r="AQ14" s="38"/>
      <c r="AR14" s="47" t="e">
        <f t="shared" si="2"/>
        <v>#DIV/0!</v>
      </c>
      <c r="AS14" s="108" t="e">
        <f t="shared" si="7"/>
        <v>#DIV/0!</v>
      </c>
      <c r="AT14" s="61"/>
      <c r="AU14" s="38"/>
      <c r="AV14" s="38"/>
      <c r="AW14" s="38"/>
      <c r="AX14" s="38"/>
      <c r="AY14" s="47" t="e">
        <f t="shared" si="8"/>
        <v>#DIV/0!</v>
      </c>
      <c r="AZ14" s="108" t="e">
        <f t="shared" si="9"/>
        <v>#DIV/0!</v>
      </c>
      <c r="BA14" s="38"/>
      <c r="BB14" s="38"/>
      <c r="BC14" s="38"/>
      <c r="BD14" s="38"/>
      <c r="BE14" s="38"/>
      <c r="BF14" s="38"/>
      <c r="BG14" s="6">
        <f t="shared" si="10"/>
        <v>0</v>
      </c>
      <c r="BH14" s="84">
        <f t="shared" si="3"/>
        <v>0</v>
      </c>
      <c r="BI14" s="80" t="b">
        <f t="shared" si="11"/>
        <v>0</v>
      </c>
      <c r="BJ14" s="431"/>
      <c r="BK14" s="433"/>
      <c r="BL14" s="431"/>
      <c r="BM14" s="432"/>
      <c r="BN14" s="432"/>
      <c r="BO14" s="432"/>
      <c r="BP14" s="432"/>
      <c r="BQ14" s="432"/>
      <c r="BR14" s="433"/>
      <c r="BS14" s="439"/>
      <c r="BT14" s="439"/>
      <c r="BU14" s="431"/>
      <c r="BV14" s="433"/>
    </row>
    <row r="15" spans="1:74" ht="15" customHeight="1" thickBot="1" x14ac:dyDescent="0.35">
      <c r="A15" s="2" t="str">
        <f>สูตร!$B$2&amp;B15</f>
        <v>ม./9</v>
      </c>
      <c r="B15" s="51">
        <v>9</v>
      </c>
      <c r="C15" s="121" t="e">
        <f>VLOOKUP(A15,[1]สูตร!$C:$F,3,FALSE)</f>
        <v>#N/A</v>
      </c>
      <c r="D15" s="121">
        <f t="shared" si="4"/>
        <v>0</v>
      </c>
      <c r="E15" s="250" t="str">
        <f t="shared" si="5"/>
        <v/>
      </c>
      <c r="F15" s="251"/>
      <c r="G15" s="251"/>
      <c r="H15" s="254" t="str">
        <f>IF(E15="","",IF(E15&gt;0,VLOOKUP(E15,[1]สูตร!$E:$F,2,FALSE)))</f>
        <v/>
      </c>
      <c r="I15" s="254"/>
      <c r="J15" s="254"/>
      <c r="K15" s="254"/>
      <c r="L15" s="254"/>
      <c r="M15" s="254"/>
      <c r="N15" s="255"/>
      <c r="O15" s="73"/>
      <c r="P15" s="362"/>
      <c r="Q15" s="363"/>
      <c r="R15" s="127"/>
      <c r="S15" s="128"/>
      <c r="T15" s="128"/>
      <c r="U15" s="128"/>
      <c r="V15" s="128"/>
      <c r="W15" s="128"/>
      <c r="X15" s="128"/>
      <c r="Y15" s="128"/>
      <c r="Z15" s="128"/>
      <c r="AA15" s="129"/>
      <c r="AB15" s="56"/>
      <c r="AC15" s="39"/>
      <c r="AD15" s="39"/>
      <c r="AE15" s="39"/>
      <c r="AF15" s="39"/>
      <c r="AG15" s="39"/>
      <c r="AH15" s="39"/>
      <c r="AI15" s="39"/>
      <c r="AJ15" s="6">
        <f t="shared" si="0"/>
        <v>0</v>
      </c>
      <c r="AK15" s="39"/>
      <c r="AL15" s="39"/>
      <c r="AM15" s="6">
        <f t="shared" si="6"/>
        <v>0</v>
      </c>
      <c r="AN15" s="80" t="str">
        <f t="shared" si="1"/>
        <v>0</v>
      </c>
      <c r="AO15" s="61"/>
      <c r="AP15" s="38"/>
      <c r="AQ15" s="38"/>
      <c r="AR15" s="47" t="e">
        <f t="shared" si="2"/>
        <v>#DIV/0!</v>
      </c>
      <c r="AS15" s="108" t="e">
        <f t="shared" si="7"/>
        <v>#DIV/0!</v>
      </c>
      <c r="AT15" s="61"/>
      <c r="AU15" s="38"/>
      <c r="AV15" s="38"/>
      <c r="AW15" s="38"/>
      <c r="AX15" s="38"/>
      <c r="AY15" s="47" t="e">
        <f t="shared" si="8"/>
        <v>#DIV/0!</v>
      </c>
      <c r="AZ15" s="108" t="e">
        <f t="shared" si="9"/>
        <v>#DIV/0!</v>
      </c>
      <c r="BA15" s="38"/>
      <c r="BB15" s="38"/>
      <c r="BC15" s="38"/>
      <c r="BD15" s="38"/>
      <c r="BE15" s="38"/>
      <c r="BF15" s="38"/>
      <c r="BG15" s="6">
        <f t="shared" si="10"/>
        <v>0</v>
      </c>
      <c r="BH15" s="84">
        <f t="shared" si="3"/>
        <v>0</v>
      </c>
      <c r="BI15" s="80" t="b">
        <f t="shared" si="11"/>
        <v>0</v>
      </c>
      <c r="BJ15" s="431"/>
      <c r="BK15" s="433"/>
      <c r="BL15" s="431"/>
      <c r="BM15" s="432"/>
      <c r="BN15" s="432"/>
      <c r="BO15" s="432"/>
      <c r="BP15" s="432"/>
      <c r="BQ15" s="432"/>
      <c r="BR15" s="433"/>
      <c r="BS15" s="439"/>
      <c r="BT15" s="439"/>
      <c r="BU15" s="431"/>
      <c r="BV15" s="433"/>
    </row>
    <row r="16" spans="1:74" ht="15" customHeight="1" thickBot="1" x14ac:dyDescent="0.35">
      <c r="A16" s="2" t="str">
        <f>สูตร!$B$2&amp;B16</f>
        <v>ม./10</v>
      </c>
      <c r="B16" s="52">
        <v>10</v>
      </c>
      <c r="C16" s="121" t="e">
        <f>VLOOKUP(A16,[1]สูตร!$C:$F,3,FALSE)</f>
        <v>#N/A</v>
      </c>
      <c r="D16" s="121">
        <f t="shared" si="4"/>
        <v>0</v>
      </c>
      <c r="E16" s="256" t="str">
        <f t="shared" si="5"/>
        <v/>
      </c>
      <c r="F16" s="257"/>
      <c r="G16" s="257"/>
      <c r="H16" s="260" t="str">
        <f>IF(E16="","",IF(E16&gt;0,VLOOKUP(E16,[1]สูตร!$E:$F,2,FALSE)))</f>
        <v/>
      </c>
      <c r="I16" s="260"/>
      <c r="J16" s="260"/>
      <c r="K16" s="260"/>
      <c r="L16" s="260"/>
      <c r="M16" s="260"/>
      <c r="N16" s="261"/>
      <c r="O16" s="74"/>
      <c r="P16" s="364"/>
      <c r="Q16" s="365"/>
      <c r="R16" s="130"/>
      <c r="S16" s="131"/>
      <c r="T16" s="131"/>
      <c r="U16" s="131"/>
      <c r="V16" s="131"/>
      <c r="W16" s="131"/>
      <c r="X16" s="131"/>
      <c r="Y16" s="131"/>
      <c r="Z16" s="131"/>
      <c r="AA16" s="132"/>
      <c r="AB16" s="57"/>
      <c r="AC16" s="45"/>
      <c r="AD16" s="45"/>
      <c r="AE16" s="45"/>
      <c r="AF16" s="45"/>
      <c r="AG16" s="45"/>
      <c r="AH16" s="45"/>
      <c r="AI16" s="45"/>
      <c r="AJ16" s="44">
        <f t="shared" si="0"/>
        <v>0</v>
      </c>
      <c r="AK16" s="45"/>
      <c r="AL16" s="45"/>
      <c r="AM16" s="44">
        <f t="shared" si="6"/>
        <v>0</v>
      </c>
      <c r="AN16" s="82" t="str">
        <f t="shared" si="1"/>
        <v>0</v>
      </c>
      <c r="AO16" s="62"/>
      <c r="AP16" s="43"/>
      <c r="AQ16" s="43"/>
      <c r="AR16" s="48" t="e">
        <f t="shared" si="2"/>
        <v>#DIV/0!</v>
      </c>
      <c r="AS16" s="108" t="e">
        <f t="shared" si="7"/>
        <v>#DIV/0!</v>
      </c>
      <c r="AT16" s="62"/>
      <c r="AU16" s="43"/>
      <c r="AV16" s="43"/>
      <c r="AW16" s="43"/>
      <c r="AX16" s="43"/>
      <c r="AY16" s="48" t="e">
        <f t="shared" si="8"/>
        <v>#DIV/0!</v>
      </c>
      <c r="AZ16" s="108" t="e">
        <f t="shared" si="9"/>
        <v>#DIV/0!</v>
      </c>
      <c r="BA16" s="43"/>
      <c r="BB16" s="43"/>
      <c r="BC16" s="43"/>
      <c r="BD16" s="43"/>
      <c r="BE16" s="43"/>
      <c r="BF16" s="43"/>
      <c r="BG16" s="44">
        <f t="shared" si="10"/>
        <v>0</v>
      </c>
      <c r="BH16" s="84">
        <f t="shared" si="3"/>
        <v>0</v>
      </c>
      <c r="BI16" s="82" t="b">
        <f t="shared" si="11"/>
        <v>0</v>
      </c>
      <c r="BJ16" s="431"/>
      <c r="BK16" s="433"/>
      <c r="BL16" s="431"/>
      <c r="BM16" s="432"/>
      <c r="BN16" s="432"/>
      <c r="BO16" s="432"/>
      <c r="BP16" s="432"/>
      <c r="BQ16" s="432"/>
      <c r="BR16" s="433"/>
      <c r="BS16" s="439"/>
      <c r="BT16" s="439"/>
      <c r="BU16" s="431"/>
      <c r="BV16" s="433"/>
    </row>
    <row r="17" spans="1:74" ht="15" customHeight="1" thickBot="1" x14ac:dyDescent="0.35">
      <c r="A17" s="2" t="str">
        <f>สูตร!$B$2&amp;B17</f>
        <v>ม./11</v>
      </c>
      <c r="B17" s="50">
        <v>11</v>
      </c>
      <c r="C17" s="121" t="e">
        <f>VLOOKUP(A17,[1]สูตร!$C:$F,3,FALSE)</f>
        <v>#N/A</v>
      </c>
      <c r="D17" s="121">
        <f t="shared" si="4"/>
        <v>0</v>
      </c>
      <c r="E17" s="244" t="str">
        <f t="shared" si="5"/>
        <v/>
      </c>
      <c r="F17" s="245"/>
      <c r="G17" s="245"/>
      <c r="H17" s="248" t="str">
        <f>IF(E17="","",IF(E17&gt;0,VLOOKUP(E17,[1]สูตร!$E:$F,2,FALSE)))</f>
        <v/>
      </c>
      <c r="I17" s="248"/>
      <c r="J17" s="248"/>
      <c r="K17" s="248"/>
      <c r="L17" s="248"/>
      <c r="M17" s="248"/>
      <c r="N17" s="249"/>
      <c r="O17" s="72"/>
      <c r="P17" s="398"/>
      <c r="Q17" s="399"/>
      <c r="R17" s="133"/>
      <c r="S17" s="125"/>
      <c r="T17" s="125"/>
      <c r="U17" s="125"/>
      <c r="V17" s="125"/>
      <c r="W17" s="125"/>
      <c r="X17" s="125"/>
      <c r="Y17" s="125"/>
      <c r="Z17" s="125"/>
      <c r="AA17" s="126"/>
      <c r="AB17" s="55"/>
      <c r="AC17" s="42"/>
      <c r="AD17" s="42"/>
      <c r="AE17" s="42"/>
      <c r="AF17" s="42"/>
      <c r="AG17" s="42"/>
      <c r="AH17" s="42"/>
      <c r="AI17" s="42"/>
      <c r="AJ17" s="41">
        <f t="shared" si="0"/>
        <v>0</v>
      </c>
      <c r="AK17" s="42"/>
      <c r="AL17" s="42"/>
      <c r="AM17" s="41">
        <f t="shared" si="6"/>
        <v>0</v>
      </c>
      <c r="AN17" s="79" t="str">
        <f>IF(AM17&lt;50,"0",IF(AM17&lt;55,"1",IF(AM17&lt;60,"1.5",IF(AM17&lt;65,"2",IF(AM17&lt;70,"2.5",IF(AM17&lt;75,"3",IF(AM17&lt;80,"3.5",IF(AM17&lt;=100,"4"))))))))</f>
        <v>0</v>
      </c>
      <c r="AO17" s="60"/>
      <c r="AP17" s="40"/>
      <c r="AQ17" s="40"/>
      <c r="AR17" s="46" t="e">
        <f t="shared" si="2"/>
        <v>#DIV/0!</v>
      </c>
      <c r="AS17" s="108" t="e">
        <f t="shared" si="7"/>
        <v>#DIV/0!</v>
      </c>
      <c r="AT17" s="60"/>
      <c r="AU17" s="40"/>
      <c r="AV17" s="40"/>
      <c r="AW17" s="40"/>
      <c r="AX17" s="40"/>
      <c r="AY17" s="46" t="e">
        <f t="shared" si="8"/>
        <v>#DIV/0!</v>
      </c>
      <c r="AZ17" s="108" t="e">
        <f t="shared" si="9"/>
        <v>#DIV/0!</v>
      </c>
      <c r="BA17" s="40"/>
      <c r="BB17" s="53"/>
      <c r="BC17" s="40"/>
      <c r="BD17" s="40"/>
      <c r="BE17" s="53"/>
      <c r="BF17" s="53"/>
      <c r="BG17" s="4">
        <f t="shared" si="10"/>
        <v>0</v>
      </c>
      <c r="BH17" s="83">
        <f t="shared" si="3"/>
        <v>0</v>
      </c>
      <c r="BI17" s="79" t="b">
        <f>IF(BH17&gt;=75,"3",IF(BH17&gt;=40,"2",IF(BH17&gt;0,"1")))</f>
        <v>0</v>
      </c>
      <c r="BJ17" s="431"/>
      <c r="BK17" s="433"/>
      <c r="BL17" s="431"/>
      <c r="BM17" s="432"/>
      <c r="BN17" s="432"/>
      <c r="BO17" s="432"/>
      <c r="BP17" s="432"/>
      <c r="BQ17" s="432"/>
      <c r="BR17" s="433"/>
      <c r="BS17" s="439"/>
      <c r="BT17" s="439"/>
      <c r="BU17" s="431"/>
      <c r="BV17" s="433"/>
    </row>
    <row r="18" spans="1:74" ht="15" customHeight="1" thickBot="1" x14ac:dyDescent="0.35">
      <c r="A18" s="2" t="str">
        <f>สูตร!$B$2&amp;B18</f>
        <v>ม./12</v>
      </c>
      <c r="B18" s="51">
        <v>12</v>
      </c>
      <c r="C18" s="121" t="e">
        <f>VLOOKUP(A18,[1]สูตร!$C:$F,3,FALSE)</f>
        <v>#N/A</v>
      </c>
      <c r="D18" s="121">
        <f t="shared" si="4"/>
        <v>0</v>
      </c>
      <c r="E18" s="250" t="str">
        <f t="shared" si="5"/>
        <v/>
      </c>
      <c r="F18" s="251"/>
      <c r="G18" s="251"/>
      <c r="H18" s="254" t="str">
        <f>IF(E18="","",IF(E18&gt;0,VLOOKUP(E18,[1]สูตร!$E:$F,2,FALSE)))</f>
        <v/>
      </c>
      <c r="I18" s="254"/>
      <c r="J18" s="254"/>
      <c r="K18" s="254"/>
      <c r="L18" s="254"/>
      <c r="M18" s="254"/>
      <c r="N18" s="255"/>
      <c r="O18" s="73"/>
      <c r="P18" s="362"/>
      <c r="Q18" s="363"/>
      <c r="R18" s="127"/>
      <c r="S18" s="128"/>
      <c r="T18" s="128"/>
      <c r="U18" s="128"/>
      <c r="V18" s="128"/>
      <c r="W18" s="128"/>
      <c r="X18" s="128"/>
      <c r="Y18" s="128"/>
      <c r="Z18" s="128"/>
      <c r="AA18" s="129"/>
      <c r="AB18" s="56"/>
      <c r="AC18" s="39"/>
      <c r="AD18" s="39"/>
      <c r="AE18" s="39"/>
      <c r="AF18" s="39"/>
      <c r="AG18" s="39"/>
      <c r="AH18" s="39"/>
      <c r="AI18" s="39"/>
      <c r="AJ18" s="6">
        <f t="shared" si="0"/>
        <v>0</v>
      </c>
      <c r="AK18" s="39"/>
      <c r="AL18" s="39"/>
      <c r="AM18" s="6">
        <f t="shared" si="6"/>
        <v>0</v>
      </c>
      <c r="AN18" s="80" t="str">
        <f t="shared" si="1"/>
        <v>0</v>
      </c>
      <c r="AO18" s="61"/>
      <c r="AP18" s="38"/>
      <c r="AQ18" s="38"/>
      <c r="AR18" s="47" t="e">
        <f t="shared" si="2"/>
        <v>#DIV/0!</v>
      </c>
      <c r="AS18" s="108" t="e">
        <f t="shared" si="7"/>
        <v>#DIV/0!</v>
      </c>
      <c r="AT18" s="61"/>
      <c r="AU18" s="38"/>
      <c r="AV18" s="38"/>
      <c r="AW18" s="38"/>
      <c r="AX18" s="38"/>
      <c r="AY18" s="47" t="e">
        <f t="shared" si="8"/>
        <v>#DIV/0!</v>
      </c>
      <c r="AZ18" s="108" t="e">
        <f t="shared" si="9"/>
        <v>#DIV/0!</v>
      </c>
      <c r="BA18" s="38"/>
      <c r="BB18" s="38"/>
      <c r="BC18" s="38"/>
      <c r="BD18" s="38"/>
      <c r="BE18" s="38"/>
      <c r="BF18" s="38"/>
      <c r="BG18" s="6">
        <f t="shared" si="10"/>
        <v>0</v>
      </c>
      <c r="BH18" s="84">
        <f t="shared" si="3"/>
        <v>0</v>
      </c>
      <c r="BI18" s="80" t="b">
        <f t="shared" si="11"/>
        <v>0</v>
      </c>
      <c r="BJ18" s="431"/>
      <c r="BK18" s="433"/>
      <c r="BL18" s="431"/>
      <c r="BM18" s="432"/>
      <c r="BN18" s="432"/>
      <c r="BO18" s="432"/>
      <c r="BP18" s="432"/>
      <c r="BQ18" s="432"/>
      <c r="BR18" s="433"/>
      <c r="BS18" s="439"/>
      <c r="BT18" s="439"/>
      <c r="BU18" s="431"/>
      <c r="BV18" s="433"/>
    </row>
    <row r="19" spans="1:74" ht="15" customHeight="1" thickBot="1" x14ac:dyDescent="0.35">
      <c r="A19" s="2" t="str">
        <f>สูตร!$B$2&amp;B19</f>
        <v>ม./13</v>
      </c>
      <c r="B19" s="51">
        <v>13</v>
      </c>
      <c r="C19" s="121" t="e">
        <f>VLOOKUP(A19,[1]สูตร!$C:$F,3,FALSE)</f>
        <v>#N/A</v>
      </c>
      <c r="D19" s="121">
        <f t="shared" si="4"/>
        <v>0</v>
      </c>
      <c r="E19" s="250" t="str">
        <f t="shared" si="5"/>
        <v/>
      </c>
      <c r="F19" s="251"/>
      <c r="G19" s="251"/>
      <c r="H19" s="254" t="str">
        <f>IF(E19="","",IF(E19&gt;0,VLOOKUP(E19,[1]สูตร!$E:$F,2,FALSE)))</f>
        <v/>
      </c>
      <c r="I19" s="254"/>
      <c r="J19" s="254"/>
      <c r="K19" s="254"/>
      <c r="L19" s="254"/>
      <c r="M19" s="254"/>
      <c r="N19" s="255"/>
      <c r="O19" s="73"/>
      <c r="P19" s="362"/>
      <c r="Q19" s="363"/>
      <c r="R19" s="127"/>
      <c r="S19" s="128"/>
      <c r="T19" s="128"/>
      <c r="U19" s="128"/>
      <c r="V19" s="128"/>
      <c r="W19" s="128"/>
      <c r="X19" s="128"/>
      <c r="Y19" s="128"/>
      <c r="Z19" s="128"/>
      <c r="AA19" s="129"/>
      <c r="AB19" s="56"/>
      <c r="AC19" s="39"/>
      <c r="AD19" s="39"/>
      <c r="AE19" s="39"/>
      <c r="AF19" s="39"/>
      <c r="AG19" s="39"/>
      <c r="AH19" s="39"/>
      <c r="AI19" s="39"/>
      <c r="AJ19" s="6">
        <f t="shared" si="0"/>
        <v>0</v>
      </c>
      <c r="AK19" s="39"/>
      <c r="AL19" s="39"/>
      <c r="AM19" s="6">
        <f t="shared" si="6"/>
        <v>0</v>
      </c>
      <c r="AN19" s="80" t="str">
        <f t="shared" si="1"/>
        <v>0</v>
      </c>
      <c r="AO19" s="61"/>
      <c r="AP19" s="38"/>
      <c r="AQ19" s="38"/>
      <c r="AR19" s="47" t="e">
        <f t="shared" si="2"/>
        <v>#DIV/0!</v>
      </c>
      <c r="AS19" s="108" t="e">
        <f t="shared" si="7"/>
        <v>#DIV/0!</v>
      </c>
      <c r="AT19" s="61"/>
      <c r="AU19" s="38"/>
      <c r="AV19" s="38"/>
      <c r="AW19" s="38"/>
      <c r="AX19" s="38"/>
      <c r="AY19" s="47" t="e">
        <f t="shared" si="8"/>
        <v>#DIV/0!</v>
      </c>
      <c r="AZ19" s="108" t="e">
        <f t="shared" si="9"/>
        <v>#DIV/0!</v>
      </c>
      <c r="BA19" s="38"/>
      <c r="BB19" s="38"/>
      <c r="BC19" s="38"/>
      <c r="BD19" s="38"/>
      <c r="BE19" s="38"/>
      <c r="BF19" s="38"/>
      <c r="BG19" s="6">
        <f t="shared" si="10"/>
        <v>0</v>
      </c>
      <c r="BH19" s="84">
        <f t="shared" si="3"/>
        <v>0</v>
      </c>
      <c r="BI19" s="80" t="b">
        <f t="shared" si="11"/>
        <v>0</v>
      </c>
      <c r="BJ19" s="431"/>
      <c r="BK19" s="433"/>
      <c r="BL19" s="431"/>
      <c r="BM19" s="432"/>
      <c r="BN19" s="432"/>
      <c r="BO19" s="432"/>
      <c r="BP19" s="432"/>
      <c r="BQ19" s="432"/>
      <c r="BR19" s="433"/>
      <c r="BS19" s="439"/>
      <c r="BT19" s="439"/>
      <c r="BU19" s="431"/>
      <c r="BV19" s="433"/>
    </row>
    <row r="20" spans="1:74" ht="15" customHeight="1" thickBot="1" x14ac:dyDescent="0.35">
      <c r="A20" s="2" t="str">
        <f>สูตร!$B$2&amp;B20</f>
        <v>ม./14</v>
      </c>
      <c r="B20" s="51">
        <v>14</v>
      </c>
      <c r="C20" s="121" t="e">
        <f>VLOOKUP(A20,[1]สูตร!$C:$F,3,FALSE)</f>
        <v>#N/A</v>
      </c>
      <c r="D20" s="121">
        <f t="shared" si="4"/>
        <v>0</v>
      </c>
      <c r="E20" s="250" t="str">
        <f t="shared" si="5"/>
        <v/>
      </c>
      <c r="F20" s="251"/>
      <c r="G20" s="251"/>
      <c r="H20" s="254" t="str">
        <f>IF(E20="","",IF(E20&gt;0,VLOOKUP(E20,[1]สูตร!$E:$F,2,FALSE)))</f>
        <v/>
      </c>
      <c r="I20" s="254"/>
      <c r="J20" s="254"/>
      <c r="K20" s="254"/>
      <c r="L20" s="254"/>
      <c r="M20" s="254"/>
      <c r="N20" s="255"/>
      <c r="O20" s="73"/>
      <c r="P20" s="362"/>
      <c r="Q20" s="363"/>
      <c r="R20" s="127"/>
      <c r="S20" s="128"/>
      <c r="T20" s="128"/>
      <c r="U20" s="128"/>
      <c r="V20" s="128"/>
      <c r="W20" s="128"/>
      <c r="X20" s="128"/>
      <c r="Y20" s="128"/>
      <c r="Z20" s="128"/>
      <c r="AA20" s="129"/>
      <c r="AB20" s="56"/>
      <c r="AC20" s="39"/>
      <c r="AD20" s="39"/>
      <c r="AE20" s="39"/>
      <c r="AF20" s="39"/>
      <c r="AG20" s="39"/>
      <c r="AH20" s="39"/>
      <c r="AI20" s="39"/>
      <c r="AJ20" s="6">
        <f t="shared" si="0"/>
        <v>0</v>
      </c>
      <c r="AK20" s="39"/>
      <c r="AL20" s="39"/>
      <c r="AM20" s="6">
        <f t="shared" si="6"/>
        <v>0</v>
      </c>
      <c r="AN20" s="80" t="str">
        <f t="shared" si="1"/>
        <v>0</v>
      </c>
      <c r="AO20" s="61"/>
      <c r="AP20" s="38"/>
      <c r="AQ20" s="38"/>
      <c r="AR20" s="47" t="e">
        <f t="shared" si="2"/>
        <v>#DIV/0!</v>
      </c>
      <c r="AS20" s="108" t="e">
        <f t="shared" si="7"/>
        <v>#DIV/0!</v>
      </c>
      <c r="AT20" s="61"/>
      <c r="AU20" s="38"/>
      <c r="AV20" s="38"/>
      <c r="AW20" s="38"/>
      <c r="AX20" s="38"/>
      <c r="AY20" s="47" t="e">
        <f t="shared" si="8"/>
        <v>#DIV/0!</v>
      </c>
      <c r="AZ20" s="108" t="e">
        <f t="shared" si="9"/>
        <v>#DIV/0!</v>
      </c>
      <c r="BA20" s="38"/>
      <c r="BB20" s="38"/>
      <c r="BC20" s="38"/>
      <c r="BD20" s="38"/>
      <c r="BE20" s="38"/>
      <c r="BF20" s="38"/>
      <c r="BG20" s="6">
        <f t="shared" si="10"/>
        <v>0</v>
      </c>
      <c r="BH20" s="84">
        <f t="shared" si="3"/>
        <v>0</v>
      </c>
      <c r="BI20" s="80" t="b">
        <f t="shared" si="11"/>
        <v>0</v>
      </c>
      <c r="BJ20" s="431"/>
      <c r="BK20" s="433"/>
      <c r="BL20" s="431"/>
      <c r="BM20" s="432"/>
      <c r="BN20" s="432"/>
      <c r="BO20" s="432"/>
      <c r="BP20" s="432"/>
      <c r="BQ20" s="432"/>
      <c r="BR20" s="433"/>
      <c r="BS20" s="439"/>
      <c r="BT20" s="439"/>
      <c r="BU20" s="431"/>
      <c r="BV20" s="433"/>
    </row>
    <row r="21" spans="1:74" ht="15" customHeight="1" thickBot="1" x14ac:dyDescent="0.35">
      <c r="A21" s="2" t="str">
        <f>สูตร!$B$2&amp;B21</f>
        <v>ม./15</v>
      </c>
      <c r="B21" s="52">
        <v>15</v>
      </c>
      <c r="C21" s="121" t="e">
        <f>VLOOKUP(A21,[1]สูตร!$C:$F,3,FALSE)</f>
        <v>#N/A</v>
      </c>
      <c r="D21" s="121">
        <f t="shared" si="4"/>
        <v>0</v>
      </c>
      <c r="E21" s="256" t="str">
        <f t="shared" si="5"/>
        <v/>
      </c>
      <c r="F21" s="257"/>
      <c r="G21" s="257"/>
      <c r="H21" s="260" t="str">
        <f>IF(E21="","",IF(E21&gt;0,VLOOKUP(E21,[1]สูตร!$E:$F,2,FALSE)))</f>
        <v/>
      </c>
      <c r="I21" s="260"/>
      <c r="J21" s="260"/>
      <c r="K21" s="260"/>
      <c r="L21" s="260"/>
      <c r="M21" s="260"/>
      <c r="N21" s="261"/>
      <c r="O21" s="74"/>
      <c r="P21" s="364"/>
      <c r="Q21" s="365"/>
      <c r="R21" s="130"/>
      <c r="S21" s="131"/>
      <c r="T21" s="131"/>
      <c r="U21" s="131"/>
      <c r="V21" s="131"/>
      <c r="W21" s="131"/>
      <c r="X21" s="131"/>
      <c r="Y21" s="131"/>
      <c r="Z21" s="131"/>
      <c r="AA21" s="132"/>
      <c r="AB21" s="57"/>
      <c r="AC21" s="45"/>
      <c r="AD21" s="45"/>
      <c r="AE21" s="45"/>
      <c r="AF21" s="45"/>
      <c r="AG21" s="45"/>
      <c r="AH21" s="45"/>
      <c r="AI21" s="45"/>
      <c r="AJ21" s="44">
        <f t="shared" si="0"/>
        <v>0</v>
      </c>
      <c r="AK21" s="45"/>
      <c r="AL21" s="45"/>
      <c r="AM21" s="44">
        <f t="shared" si="6"/>
        <v>0</v>
      </c>
      <c r="AN21" s="82" t="str">
        <f t="shared" si="1"/>
        <v>0</v>
      </c>
      <c r="AO21" s="62"/>
      <c r="AP21" s="43"/>
      <c r="AQ21" s="43"/>
      <c r="AR21" s="48" t="e">
        <f t="shared" si="2"/>
        <v>#DIV/0!</v>
      </c>
      <c r="AS21" s="108" t="e">
        <f t="shared" si="7"/>
        <v>#DIV/0!</v>
      </c>
      <c r="AT21" s="62"/>
      <c r="AU21" s="43"/>
      <c r="AV21" s="43"/>
      <c r="AW21" s="43"/>
      <c r="AX21" s="43"/>
      <c r="AY21" s="48" t="e">
        <f t="shared" si="8"/>
        <v>#DIV/0!</v>
      </c>
      <c r="AZ21" s="108" t="e">
        <f t="shared" si="9"/>
        <v>#DIV/0!</v>
      </c>
      <c r="BA21" s="43"/>
      <c r="BB21" s="43"/>
      <c r="BC21" s="43"/>
      <c r="BD21" s="43"/>
      <c r="BE21" s="43"/>
      <c r="BF21" s="43"/>
      <c r="BG21" s="44">
        <f t="shared" si="10"/>
        <v>0</v>
      </c>
      <c r="BH21" s="84">
        <f t="shared" si="3"/>
        <v>0</v>
      </c>
      <c r="BI21" s="82" t="b">
        <f t="shared" si="11"/>
        <v>0</v>
      </c>
      <c r="BJ21" s="431"/>
      <c r="BK21" s="433"/>
      <c r="BL21" s="431"/>
      <c r="BM21" s="432"/>
      <c r="BN21" s="432"/>
      <c r="BO21" s="432"/>
      <c r="BP21" s="432"/>
      <c r="BQ21" s="432"/>
      <c r="BR21" s="433"/>
      <c r="BS21" s="439"/>
      <c r="BT21" s="439"/>
      <c r="BU21" s="431"/>
      <c r="BV21" s="433"/>
    </row>
    <row r="22" spans="1:74" ht="15" customHeight="1" thickBot="1" x14ac:dyDescent="0.35">
      <c r="A22" s="2" t="str">
        <f>สูตร!$B$2&amp;B22</f>
        <v>ม./16</v>
      </c>
      <c r="B22" s="50">
        <v>16</v>
      </c>
      <c r="C22" s="121" t="e">
        <f>VLOOKUP(A22,[1]สูตร!$C:$F,3,FALSE)</f>
        <v>#N/A</v>
      </c>
      <c r="D22" s="121">
        <f t="shared" si="4"/>
        <v>0</v>
      </c>
      <c r="E22" s="244" t="str">
        <f t="shared" si="5"/>
        <v/>
      </c>
      <c r="F22" s="245"/>
      <c r="G22" s="245"/>
      <c r="H22" s="248" t="str">
        <f>IF(E22="","",IF(E22&gt;0,VLOOKUP(E22,[1]สูตร!$E:$F,2,FALSE)))</f>
        <v/>
      </c>
      <c r="I22" s="248"/>
      <c r="J22" s="248"/>
      <c r="K22" s="248"/>
      <c r="L22" s="248"/>
      <c r="M22" s="248"/>
      <c r="N22" s="249"/>
      <c r="O22" s="72"/>
      <c r="P22" s="398"/>
      <c r="Q22" s="399"/>
      <c r="R22" s="133"/>
      <c r="S22" s="125"/>
      <c r="T22" s="125"/>
      <c r="U22" s="125"/>
      <c r="V22" s="125"/>
      <c r="W22" s="125"/>
      <c r="X22" s="125"/>
      <c r="Y22" s="125"/>
      <c r="Z22" s="125"/>
      <c r="AA22" s="126"/>
      <c r="AB22" s="55"/>
      <c r="AC22" s="42"/>
      <c r="AD22" s="42"/>
      <c r="AE22" s="42"/>
      <c r="AF22" s="42"/>
      <c r="AG22" s="42"/>
      <c r="AH22" s="42"/>
      <c r="AI22" s="42"/>
      <c r="AJ22" s="41">
        <f t="shared" si="0"/>
        <v>0</v>
      </c>
      <c r="AK22" s="42"/>
      <c r="AL22" s="42"/>
      <c r="AM22" s="41">
        <f t="shared" si="6"/>
        <v>0</v>
      </c>
      <c r="AN22" s="79" t="str">
        <f>IF(AM22&lt;50,"0",IF(AM22&lt;55,"1",IF(AM22&lt;60,"1.5",IF(AM22&lt;65,"2",IF(AM22&lt;70,"2.5",IF(AM22&lt;75,"3",IF(AM22&lt;80,"3.5",IF(AM22&lt;=100,"4"))))))))</f>
        <v>0</v>
      </c>
      <c r="AO22" s="60"/>
      <c r="AP22" s="40"/>
      <c r="AQ22" s="40"/>
      <c r="AR22" s="46" t="e">
        <f t="shared" si="2"/>
        <v>#DIV/0!</v>
      </c>
      <c r="AS22" s="108" t="e">
        <f t="shared" si="7"/>
        <v>#DIV/0!</v>
      </c>
      <c r="AT22" s="60"/>
      <c r="AU22" s="40"/>
      <c r="AV22" s="40"/>
      <c r="AW22" s="40"/>
      <c r="AX22" s="40"/>
      <c r="AY22" s="46" t="e">
        <f t="shared" si="8"/>
        <v>#DIV/0!</v>
      </c>
      <c r="AZ22" s="108" t="e">
        <f t="shared" si="9"/>
        <v>#DIV/0!</v>
      </c>
      <c r="BA22" s="40"/>
      <c r="BB22" s="53"/>
      <c r="BC22" s="40"/>
      <c r="BD22" s="40"/>
      <c r="BE22" s="53"/>
      <c r="BF22" s="53"/>
      <c r="BG22" s="4">
        <f t="shared" si="10"/>
        <v>0</v>
      </c>
      <c r="BH22" s="83">
        <f t="shared" si="3"/>
        <v>0</v>
      </c>
      <c r="BI22" s="79" t="b">
        <f>IF(BH22&gt;=75,"3",IF(BH22&gt;=40,"2",IF(BH22&gt;0,"1")))</f>
        <v>0</v>
      </c>
      <c r="BJ22" s="431"/>
      <c r="BK22" s="433"/>
      <c r="BL22" s="431"/>
      <c r="BM22" s="432"/>
      <c r="BN22" s="432"/>
      <c r="BO22" s="432"/>
      <c r="BP22" s="432"/>
      <c r="BQ22" s="432"/>
      <c r="BR22" s="433"/>
      <c r="BS22" s="439"/>
      <c r="BT22" s="439"/>
      <c r="BU22" s="431"/>
      <c r="BV22" s="433"/>
    </row>
    <row r="23" spans="1:74" ht="15" customHeight="1" thickBot="1" x14ac:dyDescent="0.35">
      <c r="A23" s="2" t="str">
        <f>สูตร!$B$2&amp;B23</f>
        <v>ม./17</v>
      </c>
      <c r="B23" s="51">
        <v>17</v>
      </c>
      <c r="C23" s="121" t="e">
        <f>VLOOKUP(A23,[1]สูตร!$C:$F,3,FALSE)</f>
        <v>#N/A</v>
      </c>
      <c r="D23" s="121">
        <f t="shared" si="4"/>
        <v>0</v>
      </c>
      <c r="E23" s="250" t="str">
        <f t="shared" si="5"/>
        <v/>
      </c>
      <c r="F23" s="251"/>
      <c r="G23" s="251"/>
      <c r="H23" s="254" t="str">
        <f>IF(E23="","",IF(E23&gt;0,VLOOKUP(E23,[1]สูตร!$E:$F,2,FALSE)))</f>
        <v/>
      </c>
      <c r="I23" s="254"/>
      <c r="J23" s="254"/>
      <c r="K23" s="254"/>
      <c r="L23" s="254"/>
      <c r="M23" s="254"/>
      <c r="N23" s="255"/>
      <c r="O23" s="73"/>
      <c r="P23" s="362"/>
      <c r="Q23" s="363"/>
      <c r="R23" s="127"/>
      <c r="S23" s="128"/>
      <c r="T23" s="128"/>
      <c r="U23" s="128"/>
      <c r="V23" s="128"/>
      <c r="W23" s="128"/>
      <c r="X23" s="128"/>
      <c r="Y23" s="128"/>
      <c r="Z23" s="128"/>
      <c r="AA23" s="129"/>
      <c r="AB23" s="56"/>
      <c r="AC23" s="39"/>
      <c r="AD23" s="39"/>
      <c r="AE23" s="39"/>
      <c r="AF23" s="39"/>
      <c r="AG23" s="39"/>
      <c r="AH23" s="39"/>
      <c r="AI23" s="39"/>
      <c r="AJ23" s="6">
        <f t="shared" si="0"/>
        <v>0</v>
      </c>
      <c r="AK23" s="39"/>
      <c r="AL23" s="39"/>
      <c r="AM23" s="6">
        <f t="shared" si="6"/>
        <v>0</v>
      </c>
      <c r="AN23" s="80" t="str">
        <f t="shared" si="1"/>
        <v>0</v>
      </c>
      <c r="AO23" s="61"/>
      <c r="AP23" s="38"/>
      <c r="AQ23" s="38"/>
      <c r="AR23" s="47" t="e">
        <f t="shared" si="2"/>
        <v>#DIV/0!</v>
      </c>
      <c r="AS23" s="108" t="e">
        <f t="shared" si="7"/>
        <v>#DIV/0!</v>
      </c>
      <c r="AT23" s="61"/>
      <c r="AU23" s="38"/>
      <c r="AV23" s="38"/>
      <c r="AW23" s="38"/>
      <c r="AX23" s="38"/>
      <c r="AY23" s="47" t="e">
        <f t="shared" si="8"/>
        <v>#DIV/0!</v>
      </c>
      <c r="AZ23" s="108" t="e">
        <f t="shared" si="9"/>
        <v>#DIV/0!</v>
      </c>
      <c r="BA23" s="38"/>
      <c r="BB23" s="38"/>
      <c r="BC23" s="38"/>
      <c r="BD23" s="38"/>
      <c r="BE23" s="38"/>
      <c r="BF23" s="38"/>
      <c r="BG23" s="6">
        <f t="shared" si="10"/>
        <v>0</v>
      </c>
      <c r="BH23" s="84">
        <f t="shared" si="3"/>
        <v>0</v>
      </c>
      <c r="BI23" s="80" t="b">
        <f t="shared" si="11"/>
        <v>0</v>
      </c>
      <c r="BJ23" s="431"/>
      <c r="BK23" s="433"/>
      <c r="BL23" s="431"/>
      <c r="BM23" s="432"/>
      <c r="BN23" s="432"/>
      <c r="BO23" s="432"/>
      <c r="BP23" s="432"/>
      <c r="BQ23" s="432"/>
      <c r="BR23" s="433"/>
      <c r="BS23" s="439"/>
      <c r="BT23" s="439"/>
      <c r="BU23" s="431"/>
      <c r="BV23" s="433"/>
    </row>
    <row r="24" spans="1:74" ht="15" customHeight="1" thickBot="1" x14ac:dyDescent="0.35">
      <c r="A24" s="2" t="str">
        <f>สูตร!$B$2&amp;B24</f>
        <v>ม./18</v>
      </c>
      <c r="B24" s="51">
        <v>18</v>
      </c>
      <c r="C24" s="121" t="e">
        <f>VLOOKUP(A24,[1]สูตร!$C:$F,3,FALSE)</f>
        <v>#N/A</v>
      </c>
      <c r="D24" s="121">
        <f t="shared" si="4"/>
        <v>0</v>
      </c>
      <c r="E24" s="250" t="str">
        <f t="shared" si="5"/>
        <v/>
      </c>
      <c r="F24" s="251"/>
      <c r="G24" s="251"/>
      <c r="H24" s="254" t="str">
        <f>IF(E24="","",IF(E24&gt;0,VLOOKUP(E24,[1]สูตร!$E:$F,2,FALSE)))</f>
        <v/>
      </c>
      <c r="I24" s="254"/>
      <c r="J24" s="254"/>
      <c r="K24" s="254"/>
      <c r="L24" s="254"/>
      <c r="M24" s="254"/>
      <c r="N24" s="255"/>
      <c r="O24" s="73"/>
      <c r="P24" s="362"/>
      <c r="Q24" s="363"/>
      <c r="R24" s="127"/>
      <c r="S24" s="128"/>
      <c r="T24" s="128"/>
      <c r="U24" s="128"/>
      <c r="V24" s="128"/>
      <c r="W24" s="128"/>
      <c r="X24" s="128"/>
      <c r="Y24" s="128"/>
      <c r="Z24" s="128"/>
      <c r="AA24" s="129"/>
      <c r="AB24" s="56"/>
      <c r="AC24" s="39"/>
      <c r="AD24" s="39"/>
      <c r="AE24" s="39"/>
      <c r="AF24" s="39"/>
      <c r="AG24" s="39"/>
      <c r="AH24" s="39"/>
      <c r="AI24" s="39"/>
      <c r="AJ24" s="6">
        <f t="shared" si="0"/>
        <v>0</v>
      </c>
      <c r="AK24" s="39"/>
      <c r="AL24" s="39"/>
      <c r="AM24" s="6">
        <f t="shared" si="6"/>
        <v>0</v>
      </c>
      <c r="AN24" s="80" t="str">
        <f t="shared" si="1"/>
        <v>0</v>
      </c>
      <c r="AO24" s="61"/>
      <c r="AP24" s="38"/>
      <c r="AQ24" s="38"/>
      <c r="AR24" s="47" t="e">
        <f t="shared" si="2"/>
        <v>#DIV/0!</v>
      </c>
      <c r="AS24" s="108" t="e">
        <f t="shared" si="7"/>
        <v>#DIV/0!</v>
      </c>
      <c r="AT24" s="61"/>
      <c r="AU24" s="38"/>
      <c r="AV24" s="38"/>
      <c r="AW24" s="38"/>
      <c r="AX24" s="38"/>
      <c r="AY24" s="47" t="e">
        <f t="shared" si="8"/>
        <v>#DIV/0!</v>
      </c>
      <c r="AZ24" s="108" t="e">
        <f t="shared" si="9"/>
        <v>#DIV/0!</v>
      </c>
      <c r="BA24" s="38"/>
      <c r="BB24" s="38"/>
      <c r="BC24" s="38"/>
      <c r="BD24" s="38"/>
      <c r="BE24" s="38"/>
      <c r="BF24" s="38"/>
      <c r="BG24" s="6">
        <f t="shared" si="10"/>
        <v>0</v>
      </c>
      <c r="BH24" s="84">
        <f t="shared" si="3"/>
        <v>0</v>
      </c>
      <c r="BI24" s="80" t="b">
        <f t="shared" si="11"/>
        <v>0</v>
      </c>
      <c r="BJ24" s="431"/>
      <c r="BK24" s="433"/>
      <c r="BL24" s="431"/>
      <c r="BM24" s="432"/>
      <c r="BN24" s="432"/>
      <c r="BO24" s="432"/>
      <c r="BP24" s="432"/>
      <c r="BQ24" s="432"/>
      <c r="BR24" s="433"/>
      <c r="BS24" s="439"/>
      <c r="BT24" s="439"/>
      <c r="BU24" s="431"/>
      <c r="BV24" s="433"/>
    </row>
    <row r="25" spans="1:74" ht="15" customHeight="1" thickBot="1" x14ac:dyDescent="0.35">
      <c r="A25" s="2" t="str">
        <f>สูตร!$B$2&amp;B25</f>
        <v>ม./19</v>
      </c>
      <c r="B25" s="51">
        <v>19</v>
      </c>
      <c r="C25" s="121" t="e">
        <f>VLOOKUP(A25,[1]สูตร!$C:$F,3,FALSE)</f>
        <v>#N/A</v>
      </c>
      <c r="D25" s="121">
        <f t="shared" si="4"/>
        <v>0</v>
      </c>
      <c r="E25" s="250" t="str">
        <f t="shared" si="5"/>
        <v/>
      </c>
      <c r="F25" s="251"/>
      <c r="G25" s="251"/>
      <c r="H25" s="254" t="str">
        <f>IF(E25="","",IF(E25&gt;0,VLOOKUP(E25,[1]สูตร!$E:$F,2,FALSE)))</f>
        <v/>
      </c>
      <c r="I25" s="254"/>
      <c r="J25" s="254"/>
      <c r="K25" s="254"/>
      <c r="L25" s="254"/>
      <c r="M25" s="254"/>
      <c r="N25" s="255"/>
      <c r="O25" s="73"/>
      <c r="P25" s="362"/>
      <c r="Q25" s="363"/>
      <c r="R25" s="127"/>
      <c r="S25" s="128"/>
      <c r="T25" s="128"/>
      <c r="U25" s="128"/>
      <c r="V25" s="128"/>
      <c r="W25" s="128"/>
      <c r="X25" s="128"/>
      <c r="Y25" s="128"/>
      <c r="Z25" s="128"/>
      <c r="AA25" s="129"/>
      <c r="AB25" s="56"/>
      <c r="AC25" s="39"/>
      <c r="AD25" s="39"/>
      <c r="AE25" s="39"/>
      <c r="AF25" s="39"/>
      <c r="AG25" s="39"/>
      <c r="AH25" s="39"/>
      <c r="AI25" s="39"/>
      <c r="AJ25" s="6">
        <f t="shared" si="0"/>
        <v>0</v>
      </c>
      <c r="AK25" s="39"/>
      <c r="AL25" s="39"/>
      <c r="AM25" s="6">
        <f t="shared" si="6"/>
        <v>0</v>
      </c>
      <c r="AN25" s="80" t="str">
        <f t="shared" si="1"/>
        <v>0</v>
      </c>
      <c r="AO25" s="61"/>
      <c r="AP25" s="38"/>
      <c r="AQ25" s="38"/>
      <c r="AR25" s="47" t="e">
        <f t="shared" si="2"/>
        <v>#DIV/0!</v>
      </c>
      <c r="AS25" s="108" t="e">
        <f t="shared" si="7"/>
        <v>#DIV/0!</v>
      </c>
      <c r="AT25" s="61"/>
      <c r="AU25" s="38"/>
      <c r="AV25" s="38"/>
      <c r="AW25" s="38"/>
      <c r="AX25" s="38"/>
      <c r="AY25" s="47" t="e">
        <f t="shared" si="8"/>
        <v>#DIV/0!</v>
      </c>
      <c r="AZ25" s="108" t="e">
        <f t="shared" si="9"/>
        <v>#DIV/0!</v>
      </c>
      <c r="BA25" s="38"/>
      <c r="BB25" s="38"/>
      <c r="BC25" s="38"/>
      <c r="BD25" s="38"/>
      <c r="BE25" s="38"/>
      <c r="BF25" s="38"/>
      <c r="BG25" s="6">
        <f t="shared" si="10"/>
        <v>0</v>
      </c>
      <c r="BH25" s="84">
        <f t="shared" si="3"/>
        <v>0</v>
      </c>
      <c r="BI25" s="80" t="b">
        <f t="shared" si="11"/>
        <v>0</v>
      </c>
      <c r="BJ25" s="431"/>
      <c r="BK25" s="433"/>
      <c r="BL25" s="431"/>
      <c r="BM25" s="432"/>
      <c r="BN25" s="432"/>
      <c r="BO25" s="432"/>
      <c r="BP25" s="432"/>
      <c r="BQ25" s="432"/>
      <c r="BR25" s="433"/>
      <c r="BS25" s="439"/>
      <c r="BT25" s="439"/>
      <c r="BU25" s="431"/>
      <c r="BV25" s="433"/>
    </row>
    <row r="26" spans="1:74" ht="15" customHeight="1" thickBot="1" x14ac:dyDescent="0.35">
      <c r="A26" s="2" t="str">
        <f>สูตร!$B$2&amp;B26</f>
        <v>ม./20</v>
      </c>
      <c r="B26" s="52">
        <v>20</v>
      </c>
      <c r="C26" s="121" t="e">
        <f>VLOOKUP(A26,[1]สูตร!$C:$F,3,FALSE)</f>
        <v>#N/A</v>
      </c>
      <c r="D26" s="121">
        <f t="shared" si="4"/>
        <v>0</v>
      </c>
      <c r="E26" s="256" t="str">
        <f t="shared" si="5"/>
        <v/>
      </c>
      <c r="F26" s="257"/>
      <c r="G26" s="257"/>
      <c r="H26" s="260" t="str">
        <f>IF(E26="","",IF(E26&gt;0,VLOOKUP(E26,[1]สูตร!$E:$F,2,FALSE)))</f>
        <v/>
      </c>
      <c r="I26" s="260"/>
      <c r="J26" s="260"/>
      <c r="K26" s="260"/>
      <c r="L26" s="260"/>
      <c r="M26" s="260"/>
      <c r="N26" s="261"/>
      <c r="O26" s="74"/>
      <c r="P26" s="364"/>
      <c r="Q26" s="365"/>
      <c r="R26" s="130"/>
      <c r="S26" s="131"/>
      <c r="T26" s="131"/>
      <c r="U26" s="131"/>
      <c r="V26" s="131"/>
      <c r="W26" s="131"/>
      <c r="X26" s="131"/>
      <c r="Y26" s="131"/>
      <c r="Z26" s="131"/>
      <c r="AA26" s="132"/>
      <c r="AB26" s="57"/>
      <c r="AC26" s="45"/>
      <c r="AD26" s="45"/>
      <c r="AE26" s="45"/>
      <c r="AF26" s="45"/>
      <c r="AG26" s="45"/>
      <c r="AH26" s="45"/>
      <c r="AI26" s="45"/>
      <c r="AJ26" s="44">
        <f t="shared" si="0"/>
        <v>0</v>
      </c>
      <c r="AK26" s="45"/>
      <c r="AL26" s="45"/>
      <c r="AM26" s="44">
        <f t="shared" si="6"/>
        <v>0</v>
      </c>
      <c r="AN26" s="82" t="str">
        <f t="shared" si="1"/>
        <v>0</v>
      </c>
      <c r="AO26" s="62"/>
      <c r="AP26" s="43"/>
      <c r="AQ26" s="43"/>
      <c r="AR26" s="48" t="e">
        <f t="shared" si="2"/>
        <v>#DIV/0!</v>
      </c>
      <c r="AS26" s="108" t="e">
        <f t="shared" si="7"/>
        <v>#DIV/0!</v>
      </c>
      <c r="AT26" s="62"/>
      <c r="AU26" s="43"/>
      <c r="AV26" s="43"/>
      <c r="AW26" s="43"/>
      <c r="AX26" s="43"/>
      <c r="AY26" s="48" t="e">
        <f t="shared" si="8"/>
        <v>#DIV/0!</v>
      </c>
      <c r="AZ26" s="108" t="e">
        <f t="shared" si="9"/>
        <v>#DIV/0!</v>
      </c>
      <c r="BA26" s="43"/>
      <c r="BB26" s="43"/>
      <c r="BC26" s="43"/>
      <c r="BD26" s="43"/>
      <c r="BE26" s="43"/>
      <c r="BF26" s="43"/>
      <c r="BG26" s="44">
        <f t="shared" si="10"/>
        <v>0</v>
      </c>
      <c r="BH26" s="84">
        <f t="shared" si="3"/>
        <v>0</v>
      </c>
      <c r="BI26" s="82" t="b">
        <f t="shared" si="11"/>
        <v>0</v>
      </c>
      <c r="BJ26" s="431"/>
      <c r="BK26" s="433"/>
      <c r="BL26" s="431"/>
      <c r="BM26" s="432"/>
      <c r="BN26" s="432"/>
      <c r="BO26" s="432"/>
      <c r="BP26" s="432"/>
      <c r="BQ26" s="432"/>
      <c r="BR26" s="433"/>
      <c r="BS26" s="439"/>
      <c r="BT26" s="439"/>
      <c r="BU26" s="431"/>
      <c r="BV26" s="433"/>
    </row>
    <row r="27" spans="1:74" ht="15" customHeight="1" thickBot="1" x14ac:dyDescent="0.35">
      <c r="A27" s="2" t="str">
        <f>สูตร!$B$2&amp;B27</f>
        <v>ม./21</v>
      </c>
      <c r="B27" s="50">
        <v>21</v>
      </c>
      <c r="C27" s="121" t="e">
        <f>VLOOKUP(A27,[1]สูตร!$C:$F,3,FALSE)</f>
        <v>#N/A</v>
      </c>
      <c r="D27" s="121">
        <f t="shared" si="4"/>
        <v>0</v>
      </c>
      <c r="E27" s="244" t="str">
        <f t="shared" si="5"/>
        <v/>
      </c>
      <c r="F27" s="245"/>
      <c r="G27" s="245"/>
      <c r="H27" s="248" t="str">
        <f>IF(E27="","",IF(E27&gt;0,VLOOKUP(E27,[1]สูตร!$E:$F,2,FALSE)))</f>
        <v/>
      </c>
      <c r="I27" s="248"/>
      <c r="J27" s="248"/>
      <c r="K27" s="248"/>
      <c r="L27" s="248"/>
      <c r="M27" s="248"/>
      <c r="N27" s="249"/>
      <c r="O27" s="72"/>
      <c r="P27" s="398"/>
      <c r="Q27" s="399"/>
      <c r="R27" s="133"/>
      <c r="S27" s="125"/>
      <c r="T27" s="125"/>
      <c r="U27" s="125"/>
      <c r="V27" s="125"/>
      <c r="W27" s="125"/>
      <c r="X27" s="125"/>
      <c r="Y27" s="125"/>
      <c r="Z27" s="125"/>
      <c r="AA27" s="126"/>
      <c r="AB27" s="55"/>
      <c r="AC27" s="42"/>
      <c r="AD27" s="42"/>
      <c r="AE27" s="42"/>
      <c r="AF27" s="42"/>
      <c r="AG27" s="42"/>
      <c r="AH27" s="42"/>
      <c r="AI27" s="42"/>
      <c r="AJ27" s="41">
        <f t="shared" si="0"/>
        <v>0</v>
      </c>
      <c r="AK27" s="42"/>
      <c r="AL27" s="42"/>
      <c r="AM27" s="41">
        <f t="shared" si="6"/>
        <v>0</v>
      </c>
      <c r="AN27" s="79" t="str">
        <f>IF(AM27&lt;50,"0",IF(AM27&lt;55,"1",IF(AM27&lt;60,"1.5",IF(AM27&lt;65,"2",IF(AM27&lt;70,"2.5",IF(AM27&lt;75,"3",IF(AM27&lt;80,"3.5",IF(AM27&lt;=100,"4"))))))))</f>
        <v>0</v>
      </c>
      <c r="AO27" s="60"/>
      <c r="AP27" s="40"/>
      <c r="AQ27" s="40"/>
      <c r="AR27" s="46" t="e">
        <f t="shared" si="2"/>
        <v>#DIV/0!</v>
      </c>
      <c r="AS27" s="108" t="e">
        <f t="shared" si="7"/>
        <v>#DIV/0!</v>
      </c>
      <c r="AT27" s="60"/>
      <c r="AU27" s="40"/>
      <c r="AV27" s="40"/>
      <c r="AW27" s="40"/>
      <c r="AX27" s="40"/>
      <c r="AY27" s="46" t="e">
        <f t="shared" si="8"/>
        <v>#DIV/0!</v>
      </c>
      <c r="AZ27" s="108" t="e">
        <f t="shared" si="9"/>
        <v>#DIV/0!</v>
      </c>
      <c r="BA27" s="40"/>
      <c r="BB27" s="53"/>
      <c r="BC27" s="40"/>
      <c r="BD27" s="40"/>
      <c r="BE27" s="53"/>
      <c r="BF27" s="53"/>
      <c r="BG27" s="4">
        <f t="shared" si="10"/>
        <v>0</v>
      </c>
      <c r="BH27" s="83">
        <f t="shared" si="3"/>
        <v>0</v>
      </c>
      <c r="BI27" s="79" t="b">
        <f>IF(BH27&gt;=75,"3",IF(BH27&gt;=40,"2",IF(BH27&gt;0,"1")))</f>
        <v>0</v>
      </c>
      <c r="BJ27" s="431"/>
      <c r="BK27" s="433"/>
      <c r="BL27" s="431"/>
      <c r="BM27" s="432"/>
      <c r="BN27" s="432"/>
      <c r="BO27" s="432"/>
      <c r="BP27" s="432"/>
      <c r="BQ27" s="432"/>
      <c r="BR27" s="433"/>
      <c r="BS27" s="439"/>
      <c r="BT27" s="439"/>
      <c r="BU27" s="431"/>
      <c r="BV27" s="433"/>
    </row>
    <row r="28" spans="1:74" ht="15" customHeight="1" thickBot="1" x14ac:dyDescent="0.35">
      <c r="A28" s="2" t="str">
        <f>สูตร!$B$2&amp;B28</f>
        <v>ม./22</v>
      </c>
      <c r="B28" s="51">
        <v>22</v>
      </c>
      <c r="C28" s="121" t="e">
        <f>VLOOKUP(A28,[1]สูตร!$C:$F,3,FALSE)</f>
        <v>#N/A</v>
      </c>
      <c r="D28" s="121">
        <f t="shared" si="4"/>
        <v>0</v>
      </c>
      <c r="E28" s="250" t="str">
        <f t="shared" si="5"/>
        <v/>
      </c>
      <c r="F28" s="251"/>
      <c r="G28" s="251"/>
      <c r="H28" s="254" t="str">
        <f>IF(E28="","",IF(E28&gt;0,VLOOKUP(E28,[1]สูตร!$E:$F,2,FALSE)))</f>
        <v/>
      </c>
      <c r="I28" s="254"/>
      <c r="J28" s="254"/>
      <c r="K28" s="254"/>
      <c r="L28" s="254"/>
      <c r="M28" s="254"/>
      <c r="N28" s="255"/>
      <c r="O28" s="73"/>
      <c r="P28" s="362"/>
      <c r="Q28" s="363"/>
      <c r="R28" s="127"/>
      <c r="S28" s="128"/>
      <c r="T28" s="128"/>
      <c r="U28" s="128"/>
      <c r="V28" s="128"/>
      <c r="W28" s="128"/>
      <c r="X28" s="128"/>
      <c r="Y28" s="128"/>
      <c r="Z28" s="128"/>
      <c r="AA28" s="129"/>
      <c r="AB28" s="56"/>
      <c r="AC28" s="39"/>
      <c r="AD28" s="39"/>
      <c r="AE28" s="39"/>
      <c r="AF28" s="39"/>
      <c r="AG28" s="39"/>
      <c r="AH28" s="39"/>
      <c r="AI28" s="39"/>
      <c r="AJ28" s="6">
        <f t="shared" si="0"/>
        <v>0</v>
      </c>
      <c r="AK28" s="39"/>
      <c r="AL28" s="39"/>
      <c r="AM28" s="6">
        <f t="shared" si="6"/>
        <v>0</v>
      </c>
      <c r="AN28" s="80" t="str">
        <f t="shared" si="1"/>
        <v>0</v>
      </c>
      <c r="AO28" s="61"/>
      <c r="AP28" s="38"/>
      <c r="AQ28" s="38"/>
      <c r="AR28" s="47" t="e">
        <f t="shared" si="2"/>
        <v>#DIV/0!</v>
      </c>
      <c r="AS28" s="108" t="e">
        <f t="shared" si="7"/>
        <v>#DIV/0!</v>
      </c>
      <c r="AT28" s="61"/>
      <c r="AU28" s="38"/>
      <c r="AV28" s="38"/>
      <c r="AW28" s="38"/>
      <c r="AX28" s="38"/>
      <c r="AY28" s="47" t="e">
        <f t="shared" si="8"/>
        <v>#DIV/0!</v>
      </c>
      <c r="AZ28" s="108" t="e">
        <f t="shared" si="9"/>
        <v>#DIV/0!</v>
      </c>
      <c r="BA28" s="38"/>
      <c r="BB28" s="38"/>
      <c r="BC28" s="38"/>
      <c r="BD28" s="38"/>
      <c r="BE28" s="38"/>
      <c r="BF28" s="38"/>
      <c r="BG28" s="6">
        <f t="shared" si="10"/>
        <v>0</v>
      </c>
      <c r="BH28" s="84">
        <f t="shared" si="3"/>
        <v>0</v>
      </c>
      <c r="BI28" s="80" t="b">
        <f t="shared" si="11"/>
        <v>0</v>
      </c>
      <c r="BJ28" s="431"/>
      <c r="BK28" s="433"/>
      <c r="BL28" s="431"/>
      <c r="BM28" s="432"/>
      <c r="BN28" s="432"/>
      <c r="BO28" s="432"/>
      <c r="BP28" s="432"/>
      <c r="BQ28" s="432"/>
      <c r="BR28" s="433"/>
      <c r="BS28" s="439"/>
      <c r="BT28" s="439"/>
      <c r="BU28" s="431"/>
      <c r="BV28" s="433"/>
    </row>
    <row r="29" spans="1:74" ht="15" customHeight="1" thickBot="1" x14ac:dyDescent="0.35">
      <c r="A29" s="2" t="str">
        <f>สูตร!$B$2&amp;B29</f>
        <v>ม./23</v>
      </c>
      <c r="B29" s="51">
        <v>23</v>
      </c>
      <c r="C29" s="121" t="e">
        <f>VLOOKUP(A29,[1]สูตร!$C:$F,3,FALSE)</f>
        <v>#N/A</v>
      </c>
      <c r="D29" s="121">
        <f t="shared" si="4"/>
        <v>0</v>
      </c>
      <c r="E29" s="250" t="str">
        <f t="shared" si="5"/>
        <v/>
      </c>
      <c r="F29" s="251"/>
      <c r="G29" s="251"/>
      <c r="H29" s="254" t="str">
        <f>IF(E29="","",IF(E29&gt;0,VLOOKUP(E29,[1]สูตร!$E:$F,2,FALSE)))</f>
        <v/>
      </c>
      <c r="I29" s="254"/>
      <c r="J29" s="254"/>
      <c r="K29" s="254"/>
      <c r="L29" s="254"/>
      <c r="M29" s="254"/>
      <c r="N29" s="255"/>
      <c r="O29" s="73"/>
      <c r="P29" s="362"/>
      <c r="Q29" s="363"/>
      <c r="R29" s="127"/>
      <c r="S29" s="128"/>
      <c r="T29" s="128"/>
      <c r="U29" s="128"/>
      <c r="V29" s="128"/>
      <c r="W29" s="128"/>
      <c r="X29" s="128"/>
      <c r="Y29" s="128"/>
      <c r="Z29" s="128"/>
      <c r="AA29" s="129"/>
      <c r="AB29" s="56"/>
      <c r="AC29" s="39"/>
      <c r="AD29" s="39"/>
      <c r="AE29" s="39"/>
      <c r="AF29" s="39"/>
      <c r="AG29" s="39"/>
      <c r="AH29" s="39"/>
      <c r="AI29" s="39"/>
      <c r="AJ29" s="6">
        <f t="shared" si="0"/>
        <v>0</v>
      </c>
      <c r="AK29" s="39"/>
      <c r="AL29" s="39"/>
      <c r="AM29" s="6">
        <f t="shared" si="6"/>
        <v>0</v>
      </c>
      <c r="AN29" s="80" t="str">
        <f t="shared" si="1"/>
        <v>0</v>
      </c>
      <c r="AO29" s="61"/>
      <c r="AP29" s="38"/>
      <c r="AQ29" s="38"/>
      <c r="AR29" s="47" t="e">
        <f t="shared" si="2"/>
        <v>#DIV/0!</v>
      </c>
      <c r="AS29" s="108" t="e">
        <f t="shared" si="7"/>
        <v>#DIV/0!</v>
      </c>
      <c r="AT29" s="61"/>
      <c r="AU29" s="38"/>
      <c r="AV29" s="38"/>
      <c r="AW29" s="38"/>
      <c r="AX29" s="38"/>
      <c r="AY29" s="47" t="e">
        <f t="shared" si="8"/>
        <v>#DIV/0!</v>
      </c>
      <c r="AZ29" s="108" t="e">
        <f t="shared" si="9"/>
        <v>#DIV/0!</v>
      </c>
      <c r="BA29" s="38"/>
      <c r="BB29" s="38"/>
      <c r="BC29" s="38"/>
      <c r="BD29" s="38"/>
      <c r="BE29" s="38"/>
      <c r="BF29" s="38"/>
      <c r="BG29" s="6">
        <f t="shared" si="10"/>
        <v>0</v>
      </c>
      <c r="BH29" s="84">
        <f t="shared" si="3"/>
        <v>0</v>
      </c>
      <c r="BI29" s="80" t="b">
        <f t="shared" si="11"/>
        <v>0</v>
      </c>
      <c r="BJ29" s="431"/>
      <c r="BK29" s="433"/>
      <c r="BL29" s="431"/>
      <c r="BM29" s="432"/>
      <c r="BN29" s="432"/>
      <c r="BO29" s="432"/>
      <c r="BP29" s="432"/>
      <c r="BQ29" s="432"/>
      <c r="BR29" s="433"/>
      <c r="BS29" s="439"/>
      <c r="BT29" s="439"/>
      <c r="BU29" s="431"/>
      <c r="BV29" s="433"/>
    </row>
    <row r="30" spans="1:74" ht="15" customHeight="1" thickBot="1" x14ac:dyDescent="0.35">
      <c r="A30" s="2" t="str">
        <f>สูตร!$B$2&amp;B30</f>
        <v>ม./24</v>
      </c>
      <c r="B30" s="51">
        <v>24</v>
      </c>
      <c r="C30" s="121" t="e">
        <f>VLOOKUP(A30,[1]สูตร!$C:$F,3,FALSE)</f>
        <v>#N/A</v>
      </c>
      <c r="D30" s="121">
        <f t="shared" si="4"/>
        <v>0</v>
      </c>
      <c r="E30" s="250" t="str">
        <f t="shared" si="5"/>
        <v/>
      </c>
      <c r="F30" s="251"/>
      <c r="G30" s="251"/>
      <c r="H30" s="254" t="str">
        <f>IF(E30="","",IF(E30&gt;0,VLOOKUP(E30,[1]สูตร!$E:$F,2,FALSE)))</f>
        <v/>
      </c>
      <c r="I30" s="254"/>
      <c r="J30" s="254"/>
      <c r="K30" s="254"/>
      <c r="L30" s="254"/>
      <c r="M30" s="254"/>
      <c r="N30" s="255"/>
      <c r="O30" s="73"/>
      <c r="P30" s="362"/>
      <c r="Q30" s="363"/>
      <c r="R30" s="127"/>
      <c r="S30" s="128"/>
      <c r="T30" s="128"/>
      <c r="U30" s="128"/>
      <c r="V30" s="128"/>
      <c r="W30" s="128"/>
      <c r="X30" s="128"/>
      <c r="Y30" s="128"/>
      <c r="Z30" s="128"/>
      <c r="AA30" s="129"/>
      <c r="AB30" s="56"/>
      <c r="AC30" s="39"/>
      <c r="AD30" s="39"/>
      <c r="AE30" s="39"/>
      <c r="AF30" s="39"/>
      <c r="AG30" s="39"/>
      <c r="AH30" s="39"/>
      <c r="AI30" s="39"/>
      <c r="AJ30" s="6">
        <f t="shared" si="0"/>
        <v>0</v>
      </c>
      <c r="AK30" s="39"/>
      <c r="AL30" s="39"/>
      <c r="AM30" s="6">
        <f t="shared" si="6"/>
        <v>0</v>
      </c>
      <c r="AN30" s="80" t="str">
        <f t="shared" si="1"/>
        <v>0</v>
      </c>
      <c r="AO30" s="61"/>
      <c r="AP30" s="38"/>
      <c r="AQ30" s="38"/>
      <c r="AR30" s="47" t="e">
        <f t="shared" si="2"/>
        <v>#DIV/0!</v>
      </c>
      <c r="AS30" s="108" t="e">
        <f t="shared" si="7"/>
        <v>#DIV/0!</v>
      </c>
      <c r="AT30" s="61"/>
      <c r="AU30" s="38"/>
      <c r="AV30" s="38"/>
      <c r="AW30" s="38"/>
      <c r="AX30" s="38"/>
      <c r="AY30" s="47" t="e">
        <f t="shared" si="8"/>
        <v>#DIV/0!</v>
      </c>
      <c r="AZ30" s="108" t="e">
        <f t="shared" si="9"/>
        <v>#DIV/0!</v>
      </c>
      <c r="BA30" s="38"/>
      <c r="BB30" s="38"/>
      <c r="BC30" s="38"/>
      <c r="BD30" s="38"/>
      <c r="BE30" s="38"/>
      <c r="BF30" s="38"/>
      <c r="BG30" s="6">
        <f t="shared" si="10"/>
        <v>0</v>
      </c>
      <c r="BH30" s="84">
        <f t="shared" si="3"/>
        <v>0</v>
      </c>
      <c r="BI30" s="80" t="b">
        <f t="shared" si="11"/>
        <v>0</v>
      </c>
      <c r="BJ30" s="431"/>
      <c r="BK30" s="433"/>
      <c r="BL30" s="431"/>
      <c r="BM30" s="432"/>
      <c r="BN30" s="432"/>
      <c r="BO30" s="432"/>
      <c r="BP30" s="432"/>
      <c r="BQ30" s="432"/>
      <c r="BR30" s="433"/>
      <c r="BS30" s="439"/>
      <c r="BT30" s="439"/>
      <c r="BU30" s="431"/>
      <c r="BV30" s="433"/>
    </row>
    <row r="31" spans="1:74" ht="15" customHeight="1" thickBot="1" x14ac:dyDescent="0.35">
      <c r="A31" s="2" t="str">
        <f>สูตร!$B$2&amp;B31</f>
        <v>ม./25</v>
      </c>
      <c r="B31" s="52">
        <v>25</v>
      </c>
      <c r="C31" s="121" t="e">
        <f>VLOOKUP(A31,[1]สูตร!$C:$F,3,FALSE)</f>
        <v>#N/A</v>
      </c>
      <c r="D31" s="121">
        <f t="shared" si="4"/>
        <v>0</v>
      </c>
      <c r="E31" s="256" t="str">
        <f t="shared" si="5"/>
        <v/>
      </c>
      <c r="F31" s="257"/>
      <c r="G31" s="257"/>
      <c r="H31" s="260" t="str">
        <f>IF(E31="","",IF(E31&gt;0,VLOOKUP(E31,[1]สูตร!$E:$F,2,FALSE)))</f>
        <v/>
      </c>
      <c r="I31" s="260"/>
      <c r="J31" s="260"/>
      <c r="K31" s="260"/>
      <c r="L31" s="260"/>
      <c r="M31" s="260"/>
      <c r="N31" s="261"/>
      <c r="O31" s="74"/>
      <c r="P31" s="364"/>
      <c r="Q31" s="365"/>
      <c r="R31" s="130"/>
      <c r="S31" s="131"/>
      <c r="T31" s="131"/>
      <c r="U31" s="131"/>
      <c r="V31" s="131"/>
      <c r="W31" s="131"/>
      <c r="X31" s="131"/>
      <c r="Y31" s="131"/>
      <c r="Z31" s="131"/>
      <c r="AA31" s="132"/>
      <c r="AB31" s="57"/>
      <c r="AC31" s="45"/>
      <c r="AD31" s="45"/>
      <c r="AE31" s="45"/>
      <c r="AF31" s="45"/>
      <c r="AG31" s="45"/>
      <c r="AH31" s="45"/>
      <c r="AI31" s="45"/>
      <c r="AJ31" s="44">
        <f t="shared" si="0"/>
        <v>0</v>
      </c>
      <c r="AK31" s="45"/>
      <c r="AL31" s="45"/>
      <c r="AM31" s="44">
        <f t="shared" si="6"/>
        <v>0</v>
      </c>
      <c r="AN31" s="82" t="str">
        <f t="shared" si="1"/>
        <v>0</v>
      </c>
      <c r="AO31" s="62"/>
      <c r="AP31" s="43"/>
      <c r="AQ31" s="43"/>
      <c r="AR31" s="48" t="e">
        <f t="shared" si="2"/>
        <v>#DIV/0!</v>
      </c>
      <c r="AS31" s="108" t="e">
        <f t="shared" si="7"/>
        <v>#DIV/0!</v>
      </c>
      <c r="AT31" s="62"/>
      <c r="AU31" s="43"/>
      <c r="AV31" s="43"/>
      <c r="AW31" s="43"/>
      <c r="AX31" s="43"/>
      <c r="AY31" s="48" t="e">
        <f t="shared" si="8"/>
        <v>#DIV/0!</v>
      </c>
      <c r="AZ31" s="108" t="e">
        <f t="shared" si="9"/>
        <v>#DIV/0!</v>
      </c>
      <c r="BA31" s="43"/>
      <c r="BB31" s="43"/>
      <c r="BC31" s="43"/>
      <c r="BD31" s="43"/>
      <c r="BE31" s="43"/>
      <c r="BF31" s="43"/>
      <c r="BG31" s="44">
        <f t="shared" si="10"/>
        <v>0</v>
      </c>
      <c r="BH31" s="84">
        <f t="shared" si="3"/>
        <v>0</v>
      </c>
      <c r="BI31" s="82" t="b">
        <f t="shared" si="11"/>
        <v>0</v>
      </c>
      <c r="BJ31" s="431"/>
      <c r="BK31" s="433"/>
      <c r="BL31" s="431"/>
      <c r="BM31" s="432"/>
      <c r="BN31" s="432"/>
      <c r="BO31" s="432"/>
      <c r="BP31" s="432"/>
      <c r="BQ31" s="432"/>
      <c r="BR31" s="433"/>
      <c r="BS31" s="439"/>
      <c r="BT31" s="439"/>
      <c r="BU31" s="431"/>
      <c r="BV31" s="433"/>
    </row>
    <row r="32" spans="1:74" ht="15" customHeight="1" thickBot="1" x14ac:dyDescent="0.35">
      <c r="A32" s="2" t="str">
        <f>สูตร!$B$2&amp;B32</f>
        <v>ม./26</v>
      </c>
      <c r="B32" s="50">
        <v>26</v>
      </c>
      <c r="C32" s="121" t="e">
        <f>VLOOKUP(A32,[1]สูตร!$C:$F,3,FALSE)</f>
        <v>#N/A</v>
      </c>
      <c r="D32" s="121">
        <f t="shared" si="4"/>
        <v>0</v>
      </c>
      <c r="E32" s="244" t="str">
        <f t="shared" si="5"/>
        <v/>
      </c>
      <c r="F32" s="245"/>
      <c r="G32" s="245"/>
      <c r="H32" s="248" t="str">
        <f>IF(E32="","",IF(E32&gt;0,VLOOKUP(E32,[1]สูตร!$E:$F,2,FALSE)))</f>
        <v/>
      </c>
      <c r="I32" s="248"/>
      <c r="J32" s="248"/>
      <c r="K32" s="248"/>
      <c r="L32" s="248"/>
      <c r="M32" s="248"/>
      <c r="N32" s="249"/>
      <c r="O32" s="72"/>
      <c r="P32" s="398"/>
      <c r="Q32" s="399"/>
      <c r="R32" s="133"/>
      <c r="S32" s="125"/>
      <c r="T32" s="125"/>
      <c r="U32" s="125"/>
      <c r="V32" s="125"/>
      <c r="W32" s="125"/>
      <c r="X32" s="125"/>
      <c r="Y32" s="125"/>
      <c r="Z32" s="125"/>
      <c r="AA32" s="126"/>
      <c r="AB32" s="55"/>
      <c r="AC32" s="42"/>
      <c r="AD32" s="42"/>
      <c r="AE32" s="42"/>
      <c r="AF32" s="42"/>
      <c r="AG32" s="42"/>
      <c r="AH32" s="42"/>
      <c r="AI32" s="42"/>
      <c r="AJ32" s="41">
        <f t="shared" si="0"/>
        <v>0</v>
      </c>
      <c r="AK32" s="42"/>
      <c r="AL32" s="42"/>
      <c r="AM32" s="41">
        <f t="shared" si="6"/>
        <v>0</v>
      </c>
      <c r="AN32" s="79" t="str">
        <f>IF(AM32&lt;50,"0",IF(AM32&lt;55,"1",IF(AM32&lt;60,"1.5",IF(AM32&lt;65,"2",IF(AM32&lt;70,"2.5",IF(AM32&lt;75,"3",IF(AM32&lt;80,"3.5",IF(AM32&lt;=100,"4"))))))))</f>
        <v>0</v>
      </c>
      <c r="AO32" s="60"/>
      <c r="AP32" s="40"/>
      <c r="AQ32" s="40"/>
      <c r="AR32" s="46" t="e">
        <f t="shared" si="2"/>
        <v>#DIV/0!</v>
      </c>
      <c r="AS32" s="108" t="e">
        <f t="shared" si="7"/>
        <v>#DIV/0!</v>
      </c>
      <c r="AT32" s="60"/>
      <c r="AU32" s="40"/>
      <c r="AV32" s="40"/>
      <c r="AW32" s="40"/>
      <c r="AX32" s="40"/>
      <c r="AY32" s="46" t="e">
        <f t="shared" si="8"/>
        <v>#DIV/0!</v>
      </c>
      <c r="AZ32" s="108" t="e">
        <f t="shared" si="9"/>
        <v>#DIV/0!</v>
      </c>
      <c r="BA32" s="40"/>
      <c r="BB32" s="53"/>
      <c r="BC32" s="40"/>
      <c r="BD32" s="40"/>
      <c r="BE32" s="53"/>
      <c r="BF32" s="53"/>
      <c r="BG32" s="4">
        <f t="shared" si="10"/>
        <v>0</v>
      </c>
      <c r="BH32" s="83">
        <f t="shared" si="3"/>
        <v>0</v>
      </c>
      <c r="BI32" s="79" t="b">
        <f>IF(BH32&gt;=75,"3",IF(BH32&gt;=40,"2",IF(BH32&gt;0,"1")))</f>
        <v>0</v>
      </c>
      <c r="BJ32" s="431"/>
      <c r="BK32" s="433"/>
      <c r="BL32" s="431"/>
      <c r="BM32" s="432"/>
      <c r="BN32" s="432"/>
      <c r="BO32" s="432"/>
      <c r="BP32" s="432"/>
      <c r="BQ32" s="432"/>
      <c r="BR32" s="433"/>
      <c r="BS32" s="439"/>
      <c r="BT32" s="439"/>
      <c r="BU32" s="431"/>
      <c r="BV32" s="433"/>
    </row>
    <row r="33" spans="1:74" ht="15" customHeight="1" thickBot="1" x14ac:dyDescent="0.35">
      <c r="A33" s="2" t="str">
        <f>สูตร!$B$2&amp;B33</f>
        <v>ม./27</v>
      </c>
      <c r="B33" s="51">
        <v>27</v>
      </c>
      <c r="C33" s="121" t="e">
        <f>VLOOKUP(A33,[1]สูตร!$C:$F,3,FALSE)</f>
        <v>#N/A</v>
      </c>
      <c r="D33" s="121">
        <f t="shared" si="4"/>
        <v>0</v>
      </c>
      <c r="E33" s="250" t="str">
        <f t="shared" si="5"/>
        <v/>
      </c>
      <c r="F33" s="251"/>
      <c r="G33" s="251"/>
      <c r="H33" s="254" t="str">
        <f>IF(E33="","",IF(E33&gt;0,VLOOKUP(E33,[1]สูตร!$E:$F,2,FALSE)))</f>
        <v/>
      </c>
      <c r="I33" s="254"/>
      <c r="J33" s="254"/>
      <c r="K33" s="254"/>
      <c r="L33" s="254"/>
      <c r="M33" s="254"/>
      <c r="N33" s="255"/>
      <c r="O33" s="73"/>
      <c r="P33" s="362"/>
      <c r="Q33" s="363"/>
      <c r="R33" s="127"/>
      <c r="S33" s="128"/>
      <c r="T33" s="128"/>
      <c r="U33" s="128"/>
      <c r="V33" s="128"/>
      <c r="W33" s="128"/>
      <c r="X33" s="128"/>
      <c r="Y33" s="128"/>
      <c r="Z33" s="128"/>
      <c r="AA33" s="129"/>
      <c r="AB33" s="56"/>
      <c r="AC33" s="39"/>
      <c r="AD33" s="39"/>
      <c r="AE33" s="39"/>
      <c r="AF33" s="39"/>
      <c r="AG33" s="39"/>
      <c r="AH33" s="39"/>
      <c r="AI33" s="39"/>
      <c r="AJ33" s="6">
        <f t="shared" si="0"/>
        <v>0</v>
      </c>
      <c r="AK33" s="39"/>
      <c r="AL33" s="39"/>
      <c r="AM33" s="6">
        <f t="shared" si="6"/>
        <v>0</v>
      </c>
      <c r="AN33" s="80" t="str">
        <f t="shared" si="1"/>
        <v>0</v>
      </c>
      <c r="AO33" s="61"/>
      <c r="AP33" s="38"/>
      <c r="AQ33" s="38"/>
      <c r="AR33" s="47" t="e">
        <f t="shared" si="2"/>
        <v>#DIV/0!</v>
      </c>
      <c r="AS33" s="108" t="e">
        <f t="shared" si="7"/>
        <v>#DIV/0!</v>
      </c>
      <c r="AT33" s="61"/>
      <c r="AU33" s="38"/>
      <c r="AV33" s="38"/>
      <c r="AW33" s="38"/>
      <c r="AX33" s="38"/>
      <c r="AY33" s="47" t="e">
        <f t="shared" si="8"/>
        <v>#DIV/0!</v>
      </c>
      <c r="AZ33" s="108" t="e">
        <f t="shared" si="9"/>
        <v>#DIV/0!</v>
      </c>
      <c r="BA33" s="38"/>
      <c r="BB33" s="38"/>
      <c r="BC33" s="38"/>
      <c r="BD33" s="38"/>
      <c r="BE33" s="38"/>
      <c r="BF33" s="38"/>
      <c r="BG33" s="6">
        <f t="shared" si="10"/>
        <v>0</v>
      </c>
      <c r="BH33" s="84">
        <f t="shared" si="3"/>
        <v>0</v>
      </c>
      <c r="BI33" s="80" t="b">
        <f t="shared" si="11"/>
        <v>0</v>
      </c>
      <c r="BJ33" s="431"/>
      <c r="BK33" s="433"/>
      <c r="BL33" s="431"/>
      <c r="BM33" s="432"/>
      <c r="BN33" s="432"/>
      <c r="BO33" s="432"/>
      <c r="BP33" s="432"/>
      <c r="BQ33" s="432"/>
      <c r="BR33" s="433"/>
      <c r="BS33" s="439"/>
      <c r="BT33" s="439"/>
      <c r="BU33" s="431"/>
      <c r="BV33" s="433"/>
    </row>
    <row r="34" spans="1:74" ht="15" customHeight="1" thickBot="1" x14ac:dyDescent="0.35">
      <c r="A34" s="2" t="str">
        <f>สูตร!$B$2&amp;B34</f>
        <v>ม./28</v>
      </c>
      <c r="B34" s="51">
        <v>28</v>
      </c>
      <c r="C34" s="121" t="e">
        <f>VLOOKUP(A34,[1]สูตร!$C:$F,3,FALSE)</f>
        <v>#N/A</v>
      </c>
      <c r="D34" s="121">
        <f t="shared" si="4"/>
        <v>0</v>
      </c>
      <c r="E34" s="250" t="str">
        <f t="shared" si="5"/>
        <v/>
      </c>
      <c r="F34" s="251"/>
      <c r="G34" s="251"/>
      <c r="H34" s="254" t="str">
        <f>IF(E34="","",IF(E34&gt;0,VLOOKUP(E34,[1]สูตร!$E:$F,2,FALSE)))</f>
        <v/>
      </c>
      <c r="I34" s="254"/>
      <c r="J34" s="254"/>
      <c r="K34" s="254"/>
      <c r="L34" s="254"/>
      <c r="M34" s="254"/>
      <c r="N34" s="255"/>
      <c r="O34" s="73"/>
      <c r="P34" s="362"/>
      <c r="Q34" s="363"/>
      <c r="R34" s="127"/>
      <c r="S34" s="128"/>
      <c r="T34" s="128"/>
      <c r="U34" s="128"/>
      <c r="V34" s="128"/>
      <c r="W34" s="128"/>
      <c r="X34" s="128"/>
      <c r="Y34" s="128"/>
      <c r="Z34" s="128"/>
      <c r="AA34" s="129"/>
      <c r="AB34" s="56"/>
      <c r="AC34" s="39"/>
      <c r="AD34" s="39"/>
      <c r="AE34" s="39"/>
      <c r="AF34" s="39"/>
      <c r="AG34" s="39"/>
      <c r="AH34" s="39"/>
      <c r="AI34" s="39"/>
      <c r="AJ34" s="6">
        <f t="shared" si="0"/>
        <v>0</v>
      </c>
      <c r="AK34" s="39"/>
      <c r="AL34" s="39"/>
      <c r="AM34" s="6">
        <f t="shared" si="6"/>
        <v>0</v>
      </c>
      <c r="AN34" s="80" t="str">
        <f t="shared" si="1"/>
        <v>0</v>
      </c>
      <c r="AO34" s="61"/>
      <c r="AP34" s="38"/>
      <c r="AQ34" s="38"/>
      <c r="AR34" s="47" t="e">
        <f t="shared" si="2"/>
        <v>#DIV/0!</v>
      </c>
      <c r="AS34" s="108" t="e">
        <f t="shared" si="7"/>
        <v>#DIV/0!</v>
      </c>
      <c r="AT34" s="61"/>
      <c r="AU34" s="38"/>
      <c r="AV34" s="38"/>
      <c r="AW34" s="38"/>
      <c r="AX34" s="38"/>
      <c r="AY34" s="47" t="e">
        <f t="shared" si="8"/>
        <v>#DIV/0!</v>
      </c>
      <c r="AZ34" s="108" t="e">
        <f t="shared" si="9"/>
        <v>#DIV/0!</v>
      </c>
      <c r="BA34" s="38"/>
      <c r="BB34" s="38"/>
      <c r="BC34" s="38"/>
      <c r="BD34" s="38"/>
      <c r="BE34" s="38"/>
      <c r="BF34" s="38"/>
      <c r="BG34" s="6">
        <f t="shared" si="10"/>
        <v>0</v>
      </c>
      <c r="BH34" s="84">
        <f t="shared" si="3"/>
        <v>0</v>
      </c>
      <c r="BI34" s="80" t="b">
        <f t="shared" si="11"/>
        <v>0</v>
      </c>
      <c r="BJ34" s="431"/>
      <c r="BK34" s="433"/>
      <c r="BL34" s="431"/>
      <c r="BM34" s="432"/>
      <c r="BN34" s="432"/>
      <c r="BO34" s="432"/>
      <c r="BP34" s="432"/>
      <c r="BQ34" s="432"/>
      <c r="BR34" s="433"/>
      <c r="BS34" s="439"/>
      <c r="BT34" s="439"/>
      <c r="BU34" s="431"/>
      <c r="BV34" s="433"/>
    </row>
    <row r="35" spans="1:74" ht="15" customHeight="1" thickBot="1" x14ac:dyDescent="0.35">
      <c r="A35" s="2" t="str">
        <f>สูตร!$B$2&amp;B35</f>
        <v>ม./29</v>
      </c>
      <c r="B35" s="51">
        <v>29</v>
      </c>
      <c r="C35" s="121" t="e">
        <f>VLOOKUP(A35,[1]สูตร!$C:$F,3,FALSE)</f>
        <v>#N/A</v>
      </c>
      <c r="D35" s="121">
        <f t="shared" si="4"/>
        <v>0</v>
      </c>
      <c r="E35" s="250" t="str">
        <f t="shared" si="5"/>
        <v/>
      </c>
      <c r="F35" s="251"/>
      <c r="G35" s="251"/>
      <c r="H35" s="254" t="str">
        <f>IF(E35="","",IF(E35&gt;0,VLOOKUP(E35,[1]สูตร!$E:$F,2,FALSE)))</f>
        <v/>
      </c>
      <c r="I35" s="254"/>
      <c r="J35" s="254"/>
      <c r="K35" s="254"/>
      <c r="L35" s="254"/>
      <c r="M35" s="254"/>
      <c r="N35" s="255"/>
      <c r="O35" s="73"/>
      <c r="P35" s="362"/>
      <c r="Q35" s="363"/>
      <c r="R35" s="127"/>
      <c r="S35" s="128"/>
      <c r="T35" s="128"/>
      <c r="U35" s="128"/>
      <c r="V35" s="128"/>
      <c r="W35" s="128"/>
      <c r="X35" s="128"/>
      <c r="Y35" s="128"/>
      <c r="Z35" s="128"/>
      <c r="AA35" s="129"/>
      <c r="AB35" s="56"/>
      <c r="AC35" s="39"/>
      <c r="AD35" s="39"/>
      <c r="AE35" s="39"/>
      <c r="AF35" s="39"/>
      <c r="AG35" s="39"/>
      <c r="AH35" s="39"/>
      <c r="AI35" s="39"/>
      <c r="AJ35" s="6">
        <f t="shared" si="0"/>
        <v>0</v>
      </c>
      <c r="AK35" s="39"/>
      <c r="AL35" s="39"/>
      <c r="AM35" s="6">
        <f t="shared" si="6"/>
        <v>0</v>
      </c>
      <c r="AN35" s="80" t="str">
        <f t="shared" si="1"/>
        <v>0</v>
      </c>
      <c r="AO35" s="61"/>
      <c r="AP35" s="38"/>
      <c r="AQ35" s="38"/>
      <c r="AR35" s="47" t="e">
        <f t="shared" si="2"/>
        <v>#DIV/0!</v>
      </c>
      <c r="AS35" s="108" t="e">
        <f t="shared" si="7"/>
        <v>#DIV/0!</v>
      </c>
      <c r="AT35" s="61"/>
      <c r="AU35" s="38"/>
      <c r="AV35" s="38"/>
      <c r="AW35" s="38"/>
      <c r="AX35" s="38"/>
      <c r="AY35" s="47" t="e">
        <f t="shared" si="8"/>
        <v>#DIV/0!</v>
      </c>
      <c r="AZ35" s="108" t="e">
        <f t="shared" si="9"/>
        <v>#DIV/0!</v>
      </c>
      <c r="BA35" s="38"/>
      <c r="BB35" s="38"/>
      <c r="BC35" s="38"/>
      <c r="BD35" s="38"/>
      <c r="BE35" s="38"/>
      <c r="BF35" s="38"/>
      <c r="BG35" s="6">
        <f t="shared" si="10"/>
        <v>0</v>
      </c>
      <c r="BH35" s="84">
        <f t="shared" si="3"/>
        <v>0</v>
      </c>
      <c r="BI35" s="80" t="b">
        <f t="shared" si="11"/>
        <v>0</v>
      </c>
      <c r="BJ35" s="431"/>
      <c r="BK35" s="433"/>
      <c r="BL35" s="431"/>
      <c r="BM35" s="432"/>
      <c r="BN35" s="432"/>
      <c r="BO35" s="432"/>
      <c r="BP35" s="432"/>
      <c r="BQ35" s="432"/>
      <c r="BR35" s="433"/>
      <c r="BS35" s="439"/>
      <c r="BT35" s="439"/>
      <c r="BU35" s="431"/>
      <c r="BV35" s="433"/>
    </row>
    <row r="36" spans="1:74" ht="15" customHeight="1" thickBot="1" x14ac:dyDescent="0.35">
      <c r="A36" s="2" t="str">
        <f>สูตร!$B$2&amp;B36</f>
        <v>ม./30</v>
      </c>
      <c r="B36" s="52">
        <v>30</v>
      </c>
      <c r="C36" s="121" t="e">
        <f>VLOOKUP(A36,[1]สูตร!$C:$F,3,FALSE)</f>
        <v>#N/A</v>
      </c>
      <c r="D36" s="121">
        <f t="shared" si="4"/>
        <v>0</v>
      </c>
      <c r="E36" s="256" t="str">
        <f t="shared" si="5"/>
        <v/>
      </c>
      <c r="F36" s="257"/>
      <c r="G36" s="257"/>
      <c r="H36" s="260" t="str">
        <f>IF(E36="","",IF(E36&gt;0,VLOOKUP(E36,[1]สูตร!$E:$F,2,FALSE)))</f>
        <v/>
      </c>
      <c r="I36" s="260"/>
      <c r="J36" s="260"/>
      <c r="K36" s="260"/>
      <c r="L36" s="260"/>
      <c r="M36" s="260"/>
      <c r="N36" s="261"/>
      <c r="O36" s="74"/>
      <c r="P36" s="364"/>
      <c r="Q36" s="365"/>
      <c r="R36" s="130"/>
      <c r="S36" s="131"/>
      <c r="T36" s="131"/>
      <c r="U36" s="131"/>
      <c r="V36" s="131"/>
      <c r="W36" s="131"/>
      <c r="X36" s="131"/>
      <c r="Y36" s="131"/>
      <c r="Z36" s="131"/>
      <c r="AA36" s="132"/>
      <c r="AB36" s="57"/>
      <c r="AC36" s="45"/>
      <c r="AD36" s="45"/>
      <c r="AE36" s="45"/>
      <c r="AF36" s="45"/>
      <c r="AG36" s="45"/>
      <c r="AH36" s="45"/>
      <c r="AI36" s="45"/>
      <c r="AJ36" s="44">
        <f t="shared" si="0"/>
        <v>0</v>
      </c>
      <c r="AK36" s="45"/>
      <c r="AL36" s="45"/>
      <c r="AM36" s="44">
        <f t="shared" si="6"/>
        <v>0</v>
      </c>
      <c r="AN36" s="82" t="str">
        <f t="shared" si="1"/>
        <v>0</v>
      </c>
      <c r="AO36" s="62"/>
      <c r="AP36" s="43"/>
      <c r="AQ36" s="43"/>
      <c r="AR36" s="48" t="e">
        <f t="shared" si="2"/>
        <v>#DIV/0!</v>
      </c>
      <c r="AS36" s="108" t="e">
        <f t="shared" si="7"/>
        <v>#DIV/0!</v>
      </c>
      <c r="AT36" s="62"/>
      <c r="AU36" s="43"/>
      <c r="AV36" s="43"/>
      <c r="AW36" s="43"/>
      <c r="AX36" s="43"/>
      <c r="AY36" s="48" t="e">
        <f t="shared" si="8"/>
        <v>#DIV/0!</v>
      </c>
      <c r="AZ36" s="108" t="e">
        <f t="shared" si="9"/>
        <v>#DIV/0!</v>
      </c>
      <c r="BA36" s="43"/>
      <c r="BB36" s="43"/>
      <c r="BC36" s="43"/>
      <c r="BD36" s="43"/>
      <c r="BE36" s="43"/>
      <c r="BF36" s="43"/>
      <c r="BG36" s="44">
        <f t="shared" si="10"/>
        <v>0</v>
      </c>
      <c r="BH36" s="84">
        <f t="shared" si="3"/>
        <v>0</v>
      </c>
      <c r="BI36" s="82" t="b">
        <f t="shared" si="11"/>
        <v>0</v>
      </c>
      <c r="BJ36" s="431"/>
      <c r="BK36" s="433"/>
      <c r="BL36" s="431"/>
      <c r="BM36" s="432"/>
      <c r="BN36" s="432"/>
      <c r="BO36" s="432"/>
      <c r="BP36" s="432"/>
      <c r="BQ36" s="432"/>
      <c r="BR36" s="433"/>
      <c r="BS36" s="439"/>
      <c r="BT36" s="439"/>
      <c r="BU36" s="431"/>
      <c r="BV36" s="433"/>
    </row>
    <row r="37" spans="1:74" ht="15" customHeight="1" thickBot="1" x14ac:dyDescent="0.35">
      <c r="A37" s="2" t="str">
        <f>สูตร!$B$2&amp;B37</f>
        <v>ม./31</v>
      </c>
      <c r="B37" s="50">
        <v>31</v>
      </c>
      <c r="C37" s="121" t="e">
        <f>VLOOKUP(A37,[1]สูตร!$C:$F,3,FALSE)</f>
        <v>#N/A</v>
      </c>
      <c r="D37" s="121">
        <f t="shared" si="4"/>
        <v>0</v>
      </c>
      <c r="E37" s="244" t="str">
        <f t="shared" si="5"/>
        <v/>
      </c>
      <c r="F37" s="245"/>
      <c r="G37" s="245"/>
      <c r="H37" s="248" t="str">
        <f>IF(E37="","",IF(E37&gt;0,VLOOKUP(E37,[1]สูตร!$E:$F,2,FALSE)))</f>
        <v/>
      </c>
      <c r="I37" s="248"/>
      <c r="J37" s="248"/>
      <c r="K37" s="248"/>
      <c r="L37" s="248"/>
      <c r="M37" s="248"/>
      <c r="N37" s="249"/>
      <c r="O37" s="72"/>
      <c r="P37" s="398"/>
      <c r="Q37" s="399"/>
      <c r="R37" s="133"/>
      <c r="S37" s="125"/>
      <c r="T37" s="125"/>
      <c r="U37" s="125"/>
      <c r="V37" s="125"/>
      <c r="W37" s="125"/>
      <c r="X37" s="125"/>
      <c r="Y37" s="125"/>
      <c r="Z37" s="125"/>
      <c r="AA37" s="126"/>
      <c r="AB37" s="55"/>
      <c r="AC37" s="42"/>
      <c r="AD37" s="42"/>
      <c r="AE37" s="42"/>
      <c r="AF37" s="42"/>
      <c r="AG37" s="42"/>
      <c r="AH37" s="42"/>
      <c r="AI37" s="42"/>
      <c r="AJ37" s="41">
        <f t="shared" si="0"/>
        <v>0</v>
      </c>
      <c r="AK37" s="42"/>
      <c r="AL37" s="42"/>
      <c r="AM37" s="41">
        <f t="shared" si="6"/>
        <v>0</v>
      </c>
      <c r="AN37" s="79" t="str">
        <f>IF(AM37&lt;50,"0",IF(AM37&lt;55,"1",IF(AM37&lt;60,"1.5",IF(AM37&lt;65,"2",IF(AM37&lt;70,"2.5",IF(AM37&lt;75,"3",IF(AM37&lt;80,"3.5",IF(AM37&lt;=100,"4"))))))))</f>
        <v>0</v>
      </c>
      <c r="AO37" s="60"/>
      <c r="AP37" s="40"/>
      <c r="AQ37" s="40"/>
      <c r="AR37" s="46" t="e">
        <f t="shared" si="2"/>
        <v>#DIV/0!</v>
      </c>
      <c r="AS37" s="108" t="e">
        <f t="shared" si="7"/>
        <v>#DIV/0!</v>
      </c>
      <c r="AT37" s="60"/>
      <c r="AU37" s="40"/>
      <c r="AV37" s="40"/>
      <c r="AW37" s="40"/>
      <c r="AX37" s="40"/>
      <c r="AY37" s="46" t="e">
        <f t="shared" si="8"/>
        <v>#DIV/0!</v>
      </c>
      <c r="AZ37" s="108" t="e">
        <f t="shared" si="9"/>
        <v>#DIV/0!</v>
      </c>
      <c r="BA37" s="60"/>
      <c r="BB37" s="53"/>
      <c r="BC37" s="40"/>
      <c r="BD37" s="40"/>
      <c r="BE37" s="53"/>
      <c r="BF37" s="53"/>
      <c r="BG37" s="41">
        <f t="shared" si="10"/>
        <v>0</v>
      </c>
      <c r="BH37" s="83">
        <f t="shared" si="3"/>
        <v>0</v>
      </c>
      <c r="BI37" s="79" t="b">
        <f>IF(BH37&gt;=75,"3",IF(BH37&gt;=40,"2",IF(BH37&gt;0,"1")))</f>
        <v>0</v>
      </c>
      <c r="BJ37" s="434"/>
      <c r="BK37" s="436"/>
      <c r="BL37" s="434"/>
      <c r="BM37" s="435"/>
      <c r="BN37" s="435"/>
      <c r="BO37" s="435"/>
      <c r="BP37" s="435"/>
      <c r="BQ37" s="435"/>
      <c r="BR37" s="436"/>
      <c r="BS37" s="440"/>
      <c r="BT37" s="440"/>
      <c r="BU37" s="434"/>
      <c r="BV37" s="436"/>
    </row>
    <row r="38" spans="1:74" ht="15" customHeight="1" thickBot="1" x14ac:dyDescent="0.35">
      <c r="A38" s="2" t="str">
        <f>สูตร!$B$2&amp;B38</f>
        <v>ม./32</v>
      </c>
      <c r="B38" s="51">
        <v>32</v>
      </c>
      <c r="C38" s="121" t="e">
        <f>VLOOKUP(A38,[1]สูตร!$C:$F,3,FALSE)</f>
        <v>#N/A</v>
      </c>
      <c r="D38" s="121">
        <f t="shared" si="4"/>
        <v>0</v>
      </c>
      <c r="E38" s="250" t="str">
        <f t="shared" si="5"/>
        <v/>
      </c>
      <c r="F38" s="251"/>
      <c r="G38" s="251"/>
      <c r="H38" s="254" t="str">
        <f>IF(E38="","",IF(E38&gt;0,VLOOKUP(E38,[1]สูตร!$E:$F,2,FALSE)))</f>
        <v/>
      </c>
      <c r="I38" s="254"/>
      <c r="J38" s="254"/>
      <c r="K38" s="254"/>
      <c r="L38" s="254"/>
      <c r="M38" s="254"/>
      <c r="N38" s="255"/>
      <c r="O38" s="73"/>
      <c r="P38" s="362"/>
      <c r="Q38" s="363"/>
      <c r="R38" s="127"/>
      <c r="S38" s="128"/>
      <c r="T38" s="128"/>
      <c r="U38" s="128"/>
      <c r="V38" s="128"/>
      <c r="W38" s="128"/>
      <c r="X38" s="128"/>
      <c r="Y38" s="128"/>
      <c r="Z38" s="128"/>
      <c r="AA38" s="129"/>
      <c r="AB38" s="56"/>
      <c r="AC38" s="39"/>
      <c r="AD38" s="39"/>
      <c r="AE38" s="39"/>
      <c r="AF38" s="39"/>
      <c r="AG38" s="39"/>
      <c r="AH38" s="39"/>
      <c r="AI38" s="39"/>
      <c r="AJ38" s="6">
        <f t="shared" si="0"/>
        <v>0</v>
      </c>
      <c r="AK38" s="39"/>
      <c r="AL38" s="39"/>
      <c r="AM38" s="6">
        <f t="shared" si="6"/>
        <v>0</v>
      </c>
      <c r="AN38" s="80" t="str">
        <f t="shared" si="1"/>
        <v>0</v>
      </c>
      <c r="AO38" s="61"/>
      <c r="AP38" s="38"/>
      <c r="AQ38" s="38"/>
      <c r="AR38" s="47" t="e">
        <f t="shared" si="2"/>
        <v>#DIV/0!</v>
      </c>
      <c r="AS38" s="108" t="e">
        <f t="shared" si="7"/>
        <v>#DIV/0!</v>
      </c>
      <c r="AT38" s="61"/>
      <c r="AU38" s="38"/>
      <c r="AV38" s="38"/>
      <c r="AW38" s="38"/>
      <c r="AX38" s="38"/>
      <c r="AY38" s="47" t="e">
        <f t="shared" si="8"/>
        <v>#DIV/0!</v>
      </c>
      <c r="AZ38" s="108" t="e">
        <f t="shared" si="9"/>
        <v>#DIV/0!</v>
      </c>
      <c r="BA38" s="61"/>
      <c r="BB38" s="38"/>
      <c r="BC38" s="38"/>
      <c r="BD38" s="38"/>
      <c r="BE38" s="38"/>
      <c r="BF38" s="38"/>
      <c r="BG38" s="6">
        <f t="shared" si="10"/>
        <v>0</v>
      </c>
      <c r="BH38" s="84">
        <f t="shared" si="3"/>
        <v>0</v>
      </c>
      <c r="BI38" s="80" t="b">
        <f t="shared" si="11"/>
        <v>0</v>
      </c>
      <c r="BJ38" s="112"/>
      <c r="BK38" s="112"/>
      <c r="BL38" s="368" t="s">
        <v>104</v>
      </c>
      <c r="BM38" s="368"/>
      <c r="BN38" s="368"/>
      <c r="BO38" s="368"/>
      <c r="BP38" s="368"/>
      <c r="BQ38" s="368"/>
      <c r="BR38" s="369" t="s">
        <v>103</v>
      </c>
      <c r="BS38" s="369"/>
      <c r="BT38" s="112"/>
      <c r="BU38" s="112"/>
      <c r="BV38" s="112"/>
    </row>
    <row r="39" spans="1:74" ht="15" customHeight="1" thickBot="1" x14ac:dyDescent="0.35">
      <c r="A39" s="2" t="str">
        <f>สูตร!$B$2&amp;B39</f>
        <v>ม./33</v>
      </c>
      <c r="B39" s="51">
        <v>33</v>
      </c>
      <c r="C39" s="121" t="e">
        <f>VLOOKUP(A39,[1]สูตร!$C:$F,3,FALSE)</f>
        <v>#N/A</v>
      </c>
      <c r="D39" s="121">
        <f t="shared" si="4"/>
        <v>0</v>
      </c>
      <c r="E39" s="250" t="str">
        <f t="shared" si="5"/>
        <v/>
      </c>
      <c r="F39" s="251"/>
      <c r="G39" s="251"/>
      <c r="H39" s="254" t="str">
        <f>IF(E39="","",IF(E39&gt;0,VLOOKUP(E39,[1]สูตร!$E:$F,2,FALSE)))</f>
        <v/>
      </c>
      <c r="I39" s="254"/>
      <c r="J39" s="254"/>
      <c r="K39" s="254"/>
      <c r="L39" s="254"/>
      <c r="M39" s="254"/>
      <c r="N39" s="255"/>
      <c r="O39" s="73"/>
      <c r="P39" s="362"/>
      <c r="Q39" s="363"/>
      <c r="R39" s="127"/>
      <c r="S39" s="128"/>
      <c r="T39" s="128"/>
      <c r="U39" s="128"/>
      <c r="V39" s="128"/>
      <c r="W39" s="128"/>
      <c r="X39" s="128"/>
      <c r="Y39" s="128"/>
      <c r="Z39" s="128"/>
      <c r="AA39" s="129"/>
      <c r="AB39" s="56"/>
      <c r="AC39" s="39"/>
      <c r="AD39" s="39"/>
      <c r="AE39" s="39"/>
      <c r="AF39" s="39"/>
      <c r="AG39" s="39"/>
      <c r="AH39" s="39"/>
      <c r="AI39" s="39"/>
      <c r="AJ39" s="6">
        <f t="shared" si="0"/>
        <v>0</v>
      </c>
      <c r="AK39" s="39"/>
      <c r="AL39" s="39"/>
      <c r="AM39" s="6">
        <f t="shared" si="6"/>
        <v>0</v>
      </c>
      <c r="AN39" s="80" t="str">
        <f t="shared" si="1"/>
        <v>0</v>
      </c>
      <c r="AO39" s="61"/>
      <c r="AP39" s="38"/>
      <c r="AQ39" s="38"/>
      <c r="AR39" s="47" t="e">
        <f t="shared" si="2"/>
        <v>#DIV/0!</v>
      </c>
      <c r="AS39" s="108" t="e">
        <f t="shared" si="7"/>
        <v>#DIV/0!</v>
      </c>
      <c r="AT39" s="61"/>
      <c r="AU39" s="38"/>
      <c r="AV39" s="38"/>
      <c r="AW39" s="38"/>
      <c r="AX39" s="38"/>
      <c r="AY39" s="47" t="e">
        <f t="shared" si="8"/>
        <v>#DIV/0!</v>
      </c>
      <c r="AZ39" s="108" t="e">
        <f t="shared" si="9"/>
        <v>#DIV/0!</v>
      </c>
      <c r="BA39" s="61"/>
      <c r="BB39" s="38"/>
      <c r="BC39" s="38"/>
      <c r="BD39" s="38"/>
      <c r="BE39" s="38"/>
      <c r="BF39" s="38"/>
      <c r="BG39" s="6">
        <f t="shared" si="10"/>
        <v>0</v>
      </c>
      <c r="BH39" s="84">
        <f t="shared" si="3"/>
        <v>0</v>
      </c>
      <c r="BI39" s="80" t="b">
        <f t="shared" si="11"/>
        <v>0</v>
      </c>
      <c r="BJ39" s="112"/>
      <c r="BK39" s="112"/>
      <c r="BL39" s="368"/>
      <c r="BM39" s="368"/>
      <c r="BN39" s="368"/>
      <c r="BO39" s="368"/>
      <c r="BP39" s="368"/>
      <c r="BQ39" s="368"/>
      <c r="BR39" s="369"/>
      <c r="BS39" s="369"/>
      <c r="BT39" s="112"/>
      <c r="BU39" s="112"/>
      <c r="BV39" s="112"/>
    </row>
    <row r="40" spans="1:74" ht="15" customHeight="1" thickBot="1" x14ac:dyDescent="0.35">
      <c r="A40" s="2" t="str">
        <f>สูตร!$B$2&amp;B40</f>
        <v>ม./34</v>
      </c>
      <c r="B40" s="51">
        <v>34</v>
      </c>
      <c r="C40" s="121" t="e">
        <f>VLOOKUP(A40,[1]สูตร!$C:$F,3,FALSE)</f>
        <v>#N/A</v>
      </c>
      <c r="D40" s="121">
        <f t="shared" si="4"/>
        <v>0</v>
      </c>
      <c r="E40" s="250" t="str">
        <f t="shared" si="5"/>
        <v/>
      </c>
      <c r="F40" s="251"/>
      <c r="G40" s="251"/>
      <c r="H40" s="254" t="str">
        <f>IF(E40="","",IF(E40&gt;0,VLOOKUP(E40,[1]สูตร!$E:$F,2,FALSE)))</f>
        <v/>
      </c>
      <c r="I40" s="254"/>
      <c r="J40" s="254"/>
      <c r="K40" s="254"/>
      <c r="L40" s="254"/>
      <c r="M40" s="254"/>
      <c r="N40" s="255"/>
      <c r="O40" s="73"/>
      <c r="P40" s="362"/>
      <c r="Q40" s="363"/>
      <c r="R40" s="127"/>
      <c r="S40" s="128"/>
      <c r="T40" s="128"/>
      <c r="U40" s="128"/>
      <c r="V40" s="128"/>
      <c r="W40" s="128"/>
      <c r="X40" s="128"/>
      <c r="Y40" s="128"/>
      <c r="Z40" s="128"/>
      <c r="AA40" s="129"/>
      <c r="AB40" s="56"/>
      <c r="AC40" s="39"/>
      <c r="AD40" s="39"/>
      <c r="AE40" s="39"/>
      <c r="AF40" s="39"/>
      <c r="AG40" s="39"/>
      <c r="AH40" s="39"/>
      <c r="AI40" s="39"/>
      <c r="AJ40" s="6">
        <f t="shared" si="0"/>
        <v>0</v>
      </c>
      <c r="AK40" s="39"/>
      <c r="AL40" s="39"/>
      <c r="AM40" s="6">
        <f t="shared" si="6"/>
        <v>0</v>
      </c>
      <c r="AN40" s="80" t="str">
        <f t="shared" si="1"/>
        <v>0</v>
      </c>
      <c r="AO40" s="61"/>
      <c r="AP40" s="38"/>
      <c r="AQ40" s="38"/>
      <c r="AR40" s="47" t="e">
        <f t="shared" si="2"/>
        <v>#DIV/0!</v>
      </c>
      <c r="AS40" s="108" t="e">
        <f t="shared" si="7"/>
        <v>#DIV/0!</v>
      </c>
      <c r="AT40" s="61"/>
      <c r="AU40" s="38"/>
      <c r="AV40" s="38"/>
      <c r="AW40" s="38"/>
      <c r="AX40" s="38"/>
      <c r="AY40" s="47" t="e">
        <f t="shared" si="8"/>
        <v>#DIV/0!</v>
      </c>
      <c r="AZ40" s="108" t="e">
        <f t="shared" si="9"/>
        <v>#DIV/0!</v>
      </c>
      <c r="BA40" s="61"/>
      <c r="BB40" s="38"/>
      <c r="BC40" s="38"/>
      <c r="BD40" s="38"/>
      <c r="BE40" s="38"/>
      <c r="BF40" s="38"/>
      <c r="BG40" s="6">
        <f t="shared" si="10"/>
        <v>0</v>
      </c>
      <c r="BH40" s="84">
        <f t="shared" si="3"/>
        <v>0</v>
      </c>
      <c r="BI40" s="80" t="b">
        <f t="shared" si="11"/>
        <v>0</v>
      </c>
      <c r="BJ40" s="112"/>
      <c r="BK40" s="112"/>
      <c r="BL40" s="360" t="str">
        <f>"("&amp;ปก!H14&amp;")"</f>
        <v>()</v>
      </c>
      <c r="BM40" s="360"/>
      <c r="BN40" s="360"/>
      <c r="BO40" s="360"/>
      <c r="BP40" s="360"/>
      <c r="BQ40" s="360"/>
      <c r="BR40" s="360"/>
      <c r="BS40" s="112"/>
      <c r="BT40" s="112"/>
      <c r="BU40" s="112"/>
      <c r="BV40" s="112"/>
    </row>
    <row r="41" spans="1:74" ht="15" customHeight="1" thickBot="1" x14ac:dyDescent="0.35">
      <c r="A41" s="2" t="str">
        <f>สูตร!$B$2&amp;B41</f>
        <v>ม./35</v>
      </c>
      <c r="B41" s="52">
        <v>35</v>
      </c>
      <c r="C41" s="121" t="e">
        <f>VLOOKUP(A41,[1]สูตร!$C:$F,3,FALSE)</f>
        <v>#N/A</v>
      </c>
      <c r="D41" s="121">
        <f t="shared" si="4"/>
        <v>0</v>
      </c>
      <c r="E41" s="256" t="str">
        <f t="shared" si="5"/>
        <v/>
      </c>
      <c r="F41" s="257"/>
      <c r="G41" s="257"/>
      <c r="H41" s="260" t="str">
        <f>IF(E41="","",IF(E41&gt;0,VLOOKUP(E41,[1]สูตร!$E:$F,2,FALSE)))</f>
        <v/>
      </c>
      <c r="I41" s="260"/>
      <c r="J41" s="260"/>
      <c r="K41" s="260"/>
      <c r="L41" s="260"/>
      <c r="M41" s="260"/>
      <c r="N41" s="261"/>
      <c r="O41" s="74"/>
      <c r="P41" s="364"/>
      <c r="Q41" s="365"/>
      <c r="R41" s="130"/>
      <c r="S41" s="131"/>
      <c r="T41" s="131"/>
      <c r="U41" s="131"/>
      <c r="V41" s="131"/>
      <c r="W41" s="131"/>
      <c r="X41" s="131"/>
      <c r="Y41" s="131"/>
      <c r="Z41" s="131"/>
      <c r="AA41" s="132"/>
      <c r="AB41" s="57"/>
      <c r="AC41" s="45"/>
      <c r="AD41" s="45"/>
      <c r="AE41" s="45"/>
      <c r="AF41" s="45"/>
      <c r="AG41" s="45"/>
      <c r="AH41" s="45"/>
      <c r="AI41" s="45"/>
      <c r="AJ41" s="44">
        <f t="shared" si="0"/>
        <v>0</v>
      </c>
      <c r="AK41" s="45"/>
      <c r="AL41" s="45"/>
      <c r="AM41" s="44">
        <f t="shared" si="6"/>
        <v>0</v>
      </c>
      <c r="AN41" s="82" t="str">
        <f t="shared" si="1"/>
        <v>0</v>
      </c>
      <c r="AO41" s="62"/>
      <c r="AP41" s="43"/>
      <c r="AQ41" s="43"/>
      <c r="AR41" s="48" t="e">
        <f t="shared" si="2"/>
        <v>#DIV/0!</v>
      </c>
      <c r="AS41" s="108" t="e">
        <f t="shared" si="7"/>
        <v>#DIV/0!</v>
      </c>
      <c r="AT41" s="62"/>
      <c r="AU41" s="43"/>
      <c r="AV41" s="43"/>
      <c r="AW41" s="43"/>
      <c r="AX41" s="43"/>
      <c r="AY41" s="48" t="e">
        <f t="shared" si="8"/>
        <v>#DIV/0!</v>
      </c>
      <c r="AZ41" s="108" t="e">
        <f t="shared" si="9"/>
        <v>#DIV/0!</v>
      </c>
      <c r="BA41" s="62"/>
      <c r="BB41" s="43"/>
      <c r="BC41" s="43"/>
      <c r="BD41" s="43"/>
      <c r="BE41" s="43"/>
      <c r="BF41" s="43"/>
      <c r="BG41" s="44">
        <f t="shared" si="10"/>
        <v>0</v>
      </c>
      <c r="BH41" s="84">
        <f t="shared" si="3"/>
        <v>0</v>
      </c>
      <c r="BI41" s="82" t="b">
        <f t="shared" si="11"/>
        <v>0</v>
      </c>
      <c r="BJ41" s="112"/>
      <c r="BK41" s="112"/>
      <c r="BL41" s="368" t="s">
        <v>104</v>
      </c>
      <c r="BM41" s="368"/>
      <c r="BN41" s="368"/>
      <c r="BO41" s="368"/>
      <c r="BP41" s="368"/>
      <c r="BQ41" s="368"/>
      <c r="BR41" s="369" t="s">
        <v>105</v>
      </c>
      <c r="BS41" s="369"/>
      <c r="BT41" s="112"/>
      <c r="BU41" s="112"/>
      <c r="BV41" s="112"/>
    </row>
    <row r="42" spans="1:74" ht="15" customHeight="1" thickBot="1" x14ac:dyDescent="0.35">
      <c r="A42" s="2" t="str">
        <f>สูตร!$B$2&amp;B42</f>
        <v>ม./36</v>
      </c>
      <c r="B42" s="50">
        <v>36</v>
      </c>
      <c r="C42" s="121" t="e">
        <f>VLOOKUP(A42,[1]สูตร!$C:$F,3,FALSE)</f>
        <v>#N/A</v>
      </c>
      <c r="D42" s="121">
        <f t="shared" si="4"/>
        <v>0</v>
      </c>
      <c r="E42" s="244" t="str">
        <f t="shared" si="5"/>
        <v/>
      </c>
      <c r="F42" s="245"/>
      <c r="G42" s="245"/>
      <c r="H42" s="248" t="str">
        <f>IF(E42="","",IF(E42&gt;0,VLOOKUP(E42,[1]สูตร!$E:$F,2,FALSE)))</f>
        <v/>
      </c>
      <c r="I42" s="248"/>
      <c r="J42" s="248"/>
      <c r="K42" s="248"/>
      <c r="L42" s="248"/>
      <c r="M42" s="248"/>
      <c r="N42" s="249"/>
      <c r="O42" s="72"/>
      <c r="P42" s="398"/>
      <c r="Q42" s="399"/>
      <c r="R42" s="133"/>
      <c r="S42" s="125"/>
      <c r="T42" s="125"/>
      <c r="U42" s="125"/>
      <c r="V42" s="125"/>
      <c r="W42" s="125"/>
      <c r="X42" s="125"/>
      <c r="Y42" s="125"/>
      <c r="Z42" s="125"/>
      <c r="AA42" s="126"/>
      <c r="AB42" s="55"/>
      <c r="AC42" s="42"/>
      <c r="AD42" s="42"/>
      <c r="AE42" s="42"/>
      <c r="AF42" s="42"/>
      <c r="AG42" s="42"/>
      <c r="AH42" s="42"/>
      <c r="AI42" s="42"/>
      <c r="AJ42" s="41">
        <f t="shared" si="0"/>
        <v>0</v>
      </c>
      <c r="AK42" s="42"/>
      <c r="AL42" s="42"/>
      <c r="AM42" s="41">
        <f t="shared" si="6"/>
        <v>0</v>
      </c>
      <c r="AN42" s="79" t="str">
        <f>IF(AM42&lt;50,"0",IF(AM42&lt;55,"1",IF(AM42&lt;60,"1.5",IF(AM42&lt;65,"2",IF(AM42&lt;70,"2.5",IF(AM42&lt;75,"3",IF(AM42&lt;80,"3.5",IF(AM42&lt;=100,"4"))))))))</f>
        <v>0</v>
      </c>
      <c r="AO42" s="60"/>
      <c r="AP42" s="40"/>
      <c r="AQ42" s="40"/>
      <c r="AR42" s="46" t="e">
        <f t="shared" si="2"/>
        <v>#DIV/0!</v>
      </c>
      <c r="AS42" s="108" t="e">
        <f t="shared" si="7"/>
        <v>#DIV/0!</v>
      </c>
      <c r="AT42" s="60"/>
      <c r="AU42" s="40"/>
      <c r="AV42" s="40"/>
      <c r="AW42" s="40"/>
      <c r="AX42" s="40"/>
      <c r="AY42" s="46" t="e">
        <f t="shared" si="8"/>
        <v>#DIV/0!</v>
      </c>
      <c r="AZ42" s="108" t="e">
        <f t="shared" si="9"/>
        <v>#DIV/0!</v>
      </c>
      <c r="BA42" s="60"/>
      <c r="BB42" s="53"/>
      <c r="BC42" s="40"/>
      <c r="BD42" s="40"/>
      <c r="BE42" s="53"/>
      <c r="BF42" s="53"/>
      <c r="BG42" s="4">
        <f t="shared" si="10"/>
        <v>0</v>
      </c>
      <c r="BH42" s="83">
        <f t="shared" si="3"/>
        <v>0</v>
      </c>
      <c r="BI42" s="79" t="b">
        <f>IF(BH42&gt;=75,"3",IF(BH42&gt;=40,"2",IF(BH42&gt;0,"1")))</f>
        <v>0</v>
      </c>
      <c r="BJ42" s="112"/>
      <c r="BK42" s="112"/>
      <c r="BL42" s="368"/>
      <c r="BM42" s="368"/>
      <c r="BN42" s="368"/>
      <c r="BO42" s="368"/>
      <c r="BP42" s="368"/>
      <c r="BQ42" s="368"/>
      <c r="BR42" s="369"/>
      <c r="BS42" s="369"/>
      <c r="BT42" s="112"/>
      <c r="BU42" s="112"/>
      <c r="BV42" s="112"/>
    </row>
    <row r="43" spans="1:74" ht="15" customHeight="1" thickBot="1" x14ac:dyDescent="0.35">
      <c r="A43" s="2" t="str">
        <f>สูตร!$B$2&amp;B43</f>
        <v>ม./37</v>
      </c>
      <c r="B43" s="51">
        <v>37</v>
      </c>
      <c r="C43" s="121" t="e">
        <f>VLOOKUP(A43,[1]สูตร!$C:$F,3,FALSE)</f>
        <v>#N/A</v>
      </c>
      <c r="D43" s="121">
        <f t="shared" si="4"/>
        <v>0</v>
      </c>
      <c r="E43" s="250" t="str">
        <f t="shared" si="5"/>
        <v/>
      </c>
      <c r="F43" s="251"/>
      <c r="G43" s="251"/>
      <c r="H43" s="254" t="str">
        <f>IF(E43="","",IF(E43&gt;0,VLOOKUP(E43,[1]สูตร!$E:$F,2,FALSE)))</f>
        <v/>
      </c>
      <c r="I43" s="254"/>
      <c r="J43" s="254"/>
      <c r="K43" s="254"/>
      <c r="L43" s="254"/>
      <c r="M43" s="254"/>
      <c r="N43" s="255"/>
      <c r="O43" s="73"/>
      <c r="P43" s="362"/>
      <c r="Q43" s="363"/>
      <c r="R43" s="127"/>
      <c r="S43" s="128"/>
      <c r="T43" s="128"/>
      <c r="U43" s="128"/>
      <c r="V43" s="128"/>
      <c r="W43" s="128"/>
      <c r="X43" s="128"/>
      <c r="Y43" s="128"/>
      <c r="Z43" s="128"/>
      <c r="AA43" s="129"/>
      <c r="AB43" s="56"/>
      <c r="AC43" s="39"/>
      <c r="AD43" s="39"/>
      <c r="AE43" s="39"/>
      <c r="AF43" s="39"/>
      <c r="AG43" s="39"/>
      <c r="AH43" s="39"/>
      <c r="AI43" s="39"/>
      <c r="AJ43" s="6">
        <f t="shared" si="0"/>
        <v>0</v>
      </c>
      <c r="AK43" s="39"/>
      <c r="AL43" s="39"/>
      <c r="AM43" s="6">
        <f t="shared" si="6"/>
        <v>0</v>
      </c>
      <c r="AN43" s="80" t="str">
        <f t="shared" si="1"/>
        <v>0</v>
      </c>
      <c r="AO43" s="61"/>
      <c r="AP43" s="38"/>
      <c r="AQ43" s="38"/>
      <c r="AR43" s="47" t="e">
        <f t="shared" si="2"/>
        <v>#DIV/0!</v>
      </c>
      <c r="AS43" s="108" t="e">
        <f t="shared" si="7"/>
        <v>#DIV/0!</v>
      </c>
      <c r="AT43" s="61"/>
      <c r="AU43" s="38"/>
      <c r="AV43" s="38"/>
      <c r="AW43" s="38"/>
      <c r="AX43" s="38"/>
      <c r="AY43" s="47" t="e">
        <f t="shared" si="8"/>
        <v>#DIV/0!</v>
      </c>
      <c r="AZ43" s="108" t="e">
        <f t="shared" si="9"/>
        <v>#DIV/0!</v>
      </c>
      <c r="BA43" s="61"/>
      <c r="BB43" s="38"/>
      <c r="BC43" s="38"/>
      <c r="BD43" s="38"/>
      <c r="BE43" s="38"/>
      <c r="BF43" s="38"/>
      <c r="BG43" s="6">
        <f t="shared" si="10"/>
        <v>0</v>
      </c>
      <c r="BH43" s="84">
        <f t="shared" si="3"/>
        <v>0</v>
      </c>
      <c r="BI43" s="80" t="b">
        <f t="shared" si="11"/>
        <v>0</v>
      </c>
      <c r="BJ43" s="112"/>
      <c r="BK43" s="112"/>
      <c r="BL43" s="360" t="s">
        <v>102</v>
      </c>
      <c r="BM43" s="360"/>
      <c r="BN43" s="360"/>
      <c r="BO43" s="360"/>
      <c r="BP43" s="360"/>
      <c r="BQ43" s="360"/>
      <c r="BR43" s="360"/>
      <c r="BS43" s="112"/>
      <c r="BT43" s="112"/>
      <c r="BU43" s="112"/>
      <c r="BV43" s="112"/>
    </row>
    <row r="44" spans="1:74" ht="15" customHeight="1" thickBot="1" x14ac:dyDescent="0.35">
      <c r="A44" s="2" t="str">
        <f>สูตร!$B$2&amp;B44</f>
        <v>ม./38</v>
      </c>
      <c r="B44" s="51">
        <v>38</v>
      </c>
      <c r="C44" s="121" t="e">
        <f>VLOOKUP(A44,[1]สูตร!$C:$F,3,FALSE)</f>
        <v>#N/A</v>
      </c>
      <c r="D44" s="121">
        <f t="shared" si="4"/>
        <v>0</v>
      </c>
      <c r="E44" s="250" t="str">
        <f t="shared" si="5"/>
        <v/>
      </c>
      <c r="F44" s="251"/>
      <c r="G44" s="251"/>
      <c r="H44" s="254" t="str">
        <f>IF(E44="","",IF(E44&gt;0,VLOOKUP(E44,[1]สูตร!$E:$F,2,FALSE)))</f>
        <v/>
      </c>
      <c r="I44" s="254"/>
      <c r="J44" s="254"/>
      <c r="K44" s="254"/>
      <c r="L44" s="254"/>
      <c r="M44" s="254"/>
      <c r="N44" s="255"/>
      <c r="O44" s="73"/>
      <c r="P44" s="362"/>
      <c r="Q44" s="363"/>
      <c r="R44" s="127"/>
      <c r="S44" s="128"/>
      <c r="T44" s="128"/>
      <c r="U44" s="128"/>
      <c r="V44" s="128"/>
      <c r="W44" s="128"/>
      <c r="X44" s="128"/>
      <c r="Y44" s="128"/>
      <c r="Z44" s="128"/>
      <c r="AA44" s="129"/>
      <c r="AB44" s="56"/>
      <c r="AC44" s="39"/>
      <c r="AD44" s="39"/>
      <c r="AE44" s="39"/>
      <c r="AF44" s="39"/>
      <c r="AG44" s="39"/>
      <c r="AH44" s="39"/>
      <c r="AI44" s="39"/>
      <c r="AJ44" s="6">
        <f t="shared" si="0"/>
        <v>0</v>
      </c>
      <c r="AK44" s="39"/>
      <c r="AL44" s="39"/>
      <c r="AM44" s="6">
        <f t="shared" si="6"/>
        <v>0</v>
      </c>
      <c r="AN44" s="80" t="str">
        <f t="shared" si="1"/>
        <v>0</v>
      </c>
      <c r="AO44" s="61"/>
      <c r="AP44" s="38"/>
      <c r="AQ44" s="38"/>
      <c r="AR44" s="47" t="e">
        <f t="shared" si="2"/>
        <v>#DIV/0!</v>
      </c>
      <c r="AS44" s="108" t="e">
        <f t="shared" si="7"/>
        <v>#DIV/0!</v>
      </c>
      <c r="AT44" s="61"/>
      <c r="AU44" s="38"/>
      <c r="AV44" s="38"/>
      <c r="AW44" s="38"/>
      <c r="AX44" s="38"/>
      <c r="AY44" s="47" t="e">
        <f t="shared" si="8"/>
        <v>#DIV/0!</v>
      </c>
      <c r="AZ44" s="108" t="e">
        <f t="shared" si="9"/>
        <v>#DIV/0!</v>
      </c>
      <c r="BA44" s="61"/>
      <c r="BB44" s="38"/>
      <c r="BC44" s="38"/>
      <c r="BD44" s="38"/>
      <c r="BE44" s="38"/>
      <c r="BF44" s="38"/>
      <c r="BG44" s="6">
        <f t="shared" si="10"/>
        <v>0</v>
      </c>
      <c r="BH44" s="84">
        <f t="shared" si="3"/>
        <v>0</v>
      </c>
      <c r="BI44" s="80" t="b">
        <f t="shared" si="11"/>
        <v>0</v>
      </c>
      <c r="BJ44" s="112"/>
      <c r="BK44" s="112"/>
      <c r="BL44" s="368" t="s">
        <v>104</v>
      </c>
      <c r="BM44" s="368"/>
      <c r="BN44" s="368"/>
      <c r="BO44" s="368"/>
      <c r="BP44" s="368"/>
      <c r="BQ44" s="368"/>
      <c r="BR44" s="369" t="s">
        <v>106</v>
      </c>
      <c r="BS44" s="369"/>
      <c r="BT44" s="369"/>
      <c r="BU44" s="112"/>
      <c r="BV44" s="112"/>
    </row>
    <row r="45" spans="1:74" ht="15" customHeight="1" thickBot="1" x14ac:dyDescent="0.35">
      <c r="A45" s="2" t="str">
        <f>สูตร!$B$2&amp;B45</f>
        <v>ม./39</v>
      </c>
      <c r="B45" s="51">
        <v>39</v>
      </c>
      <c r="C45" s="121" t="e">
        <f>VLOOKUP(A45,[1]สูตร!$C:$F,3,FALSE)</f>
        <v>#N/A</v>
      </c>
      <c r="D45" s="121">
        <f t="shared" si="4"/>
        <v>0</v>
      </c>
      <c r="E45" s="250" t="str">
        <f t="shared" si="5"/>
        <v/>
      </c>
      <c r="F45" s="251"/>
      <c r="G45" s="251"/>
      <c r="H45" s="254" t="str">
        <f>IF(E45="","",IF(E45&gt;0,VLOOKUP(E45,[1]สูตร!$E:$F,2,FALSE)))</f>
        <v/>
      </c>
      <c r="I45" s="254"/>
      <c r="J45" s="254"/>
      <c r="K45" s="254"/>
      <c r="L45" s="254"/>
      <c r="M45" s="254"/>
      <c r="N45" s="255"/>
      <c r="O45" s="73"/>
      <c r="P45" s="362"/>
      <c r="Q45" s="363"/>
      <c r="R45" s="127"/>
      <c r="S45" s="128"/>
      <c r="T45" s="128"/>
      <c r="U45" s="128"/>
      <c r="V45" s="128"/>
      <c r="W45" s="128"/>
      <c r="X45" s="128"/>
      <c r="Y45" s="128"/>
      <c r="Z45" s="128"/>
      <c r="AA45" s="129"/>
      <c r="AB45" s="56"/>
      <c r="AC45" s="39"/>
      <c r="AD45" s="39"/>
      <c r="AE45" s="39"/>
      <c r="AF45" s="39"/>
      <c r="AG45" s="39"/>
      <c r="AH45" s="39"/>
      <c r="AI45" s="39"/>
      <c r="AJ45" s="6">
        <f t="shared" si="0"/>
        <v>0</v>
      </c>
      <c r="AK45" s="39"/>
      <c r="AL45" s="39"/>
      <c r="AM45" s="6">
        <f t="shared" si="6"/>
        <v>0</v>
      </c>
      <c r="AN45" s="80" t="str">
        <f t="shared" si="1"/>
        <v>0</v>
      </c>
      <c r="AO45" s="61"/>
      <c r="AP45" s="38"/>
      <c r="AQ45" s="38"/>
      <c r="AR45" s="47" t="e">
        <f t="shared" si="2"/>
        <v>#DIV/0!</v>
      </c>
      <c r="AS45" s="108" t="e">
        <f t="shared" si="7"/>
        <v>#DIV/0!</v>
      </c>
      <c r="AT45" s="61"/>
      <c r="AU45" s="38"/>
      <c r="AV45" s="38"/>
      <c r="AW45" s="38"/>
      <c r="AX45" s="38"/>
      <c r="AY45" s="47" t="e">
        <f t="shared" si="8"/>
        <v>#DIV/0!</v>
      </c>
      <c r="AZ45" s="108" t="e">
        <f t="shared" si="9"/>
        <v>#DIV/0!</v>
      </c>
      <c r="BA45" s="61"/>
      <c r="BB45" s="38"/>
      <c r="BC45" s="38"/>
      <c r="BD45" s="38"/>
      <c r="BE45" s="38"/>
      <c r="BF45" s="38"/>
      <c r="BG45" s="6">
        <f t="shared" si="10"/>
        <v>0</v>
      </c>
      <c r="BH45" s="84">
        <f t="shared" si="3"/>
        <v>0</v>
      </c>
      <c r="BI45" s="80" t="b">
        <f t="shared" si="11"/>
        <v>0</v>
      </c>
      <c r="BJ45" s="112"/>
      <c r="BK45" s="112"/>
      <c r="BL45" s="368"/>
      <c r="BM45" s="368"/>
      <c r="BN45" s="368"/>
      <c r="BO45" s="368"/>
      <c r="BP45" s="368"/>
      <c r="BQ45" s="368"/>
      <c r="BR45" s="369"/>
      <c r="BS45" s="369"/>
      <c r="BT45" s="369"/>
      <c r="BU45" s="112"/>
      <c r="BV45" s="112"/>
    </row>
    <row r="46" spans="1:74" ht="15" customHeight="1" thickBot="1" x14ac:dyDescent="0.35">
      <c r="A46" s="2" t="str">
        <f>สูตร!$B$2&amp;B46</f>
        <v>ม./40</v>
      </c>
      <c r="B46" s="52">
        <v>40</v>
      </c>
      <c r="C46" s="121" t="e">
        <f>VLOOKUP(A46,[1]สูตร!$C:$F,3,FALSE)</f>
        <v>#N/A</v>
      </c>
      <c r="D46" s="121">
        <f t="shared" si="4"/>
        <v>0</v>
      </c>
      <c r="E46" s="256" t="str">
        <f t="shared" si="5"/>
        <v/>
      </c>
      <c r="F46" s="257"/>
      <c r="G46" s="257"/>
      <c r="H46" s="260" t="str">
        <f>IF(E46="","",IF(E46&gt;0,VLOOKUP(E46,[1]สูตร!$E:$F,2,FALSE)))</f>
        <v/>
      </c>
      <c r="I46" s="260"/>
      <c r="J46" s="260"/>
      <c r="K46" s="260"/>
      <c r="L46" s="260"/>
      <c r="M46" s="260"/>
      <c r="N46" s="261"/>
      <c r="O46" s="74"/>
      <c r="P46" s="364"/>
      <c r="Q46" s="365"/>
      <c r="R46" s="130"/>
      <c r="S46" s="131"/>
      <c r="T46" s="131"/>
      <c r="U46" s="131"/>
      <c r="V46" s="131"/>
      <c r="W46" s="131"/>
      <c r="X46" s="131"/>
      <c r="Y46" s="131"/>
      <c r="Z46" s="131"/>
      <c r="AA46" s="132"/>
      <c r="AB46" s="57"/>
      <c r="AC46" s="45"/>
      <c r="AD46" s="45"/>
      <c r="AE46" s="45"/>
      <c r="AF46" s="45"/>
      <c r="AG46" s="45"/>
      <c r="AH46" s="45"/>
      <c r="AI46" s="45"/>
      <c r="AJ46" s="44">
        <f t="shared" si="0"/>
        <v>0</v>
      </c>
      <c r="AK46" s="45"/>
      <c r="AL46" s="45"/>
      <c r="AM46" s="44">
        <f t="shared" si="6"/>
        <v>0</v>
      </c>
      <c r="AN46" s="82" t="str">
        <f t="shared" si="1"/>
        <v>0</v>
      </c>
      <c r="AO46" s="62"/>
      <c r="AP46" s="43"/>
      <c r="AQ46" s="43"/>
      <c r="AR46" s="48" t="e">
        <f t="shared" si="2"/>
        <v>#DIV/0!</v>
      </c>
      <c r="AS46" s="108" t="e">
        <f t="shared" si="7"/>
        <v>#DIV/0!</v>
      </c>
      <c r="AT46" s="62"/>
      <c r="AU46" s="43"/>
      <c r="AV46" s="43"/>
      <c r="AW46" s="43"/>
      <c r="AX46" s="43"/>
      <c r="AY46" s="48" t="e">
        <f t="shared" si="8"/>
        <v>#DIV/0!</v>
      </c>
      <c r="AZ46" s="108" t="e">
        <f t="shared" si="9"/>
        <v>#DIV/0!</v>
      </c>
      <c r="BA46" s="62"/>
      <c r="BB46" s="43"/>
      <c r="BC46" s="43"/>
      <c r="BD46" s="43"/>
      <c r="BE46" s="43"/>
      <c r="BF46" s="43"/>
      <c r="BG46" s="44">
        <f t="shared" si="10"/>
        <v>0</v>
      </c>
      <c r="BH46" s="54">
        <f t="shared" si="3"/>
        <v>0</v>
      </c>
      <c r="BI46" s="82" t="b">
        <f t="shared" si="11"/>
        <v>0</v>
      </c>
      <c r="BJ46" s="112"/>
      <c r="BK46" s="112"/>
      <c r="BL46" s="360" t="s">
        <v>102</v>
      </c>
      <c r="BM46" s="360"/>
      <c r="BN46" s="360"/>
      <c r="BO46" s="360"/>
      <c r="BP46" s="360"/>
      <c r="BQ46" s="360"/>
      <c r="BR46" s="360"/>
      <c r="BS46" s="112"/>
      <c r="BT46" s="112"/>
      <c r="BU46" s="112"/>
      <c r="BV46" s="112"/>
    </row>
    <row r="47" spans="1:74" ht="15" customHeight="1" thickBot="1" x14ac:dyDescent="0.35">
      <c r="E47" s="263" t="s">
        <v>5</v>
      </c>
      <c r="F47" s="264"/>
      <c r="G47" s="265"/>
      <c r="H47" s="341">
        <f>H48-H49-O48</f>
        <v>120</v>
      </c>
      <c r="I47" s="341"/>
      <c r="J47" s="341"/>
      <c r="K47" s="341"/>
      <c r="L47" s="341"/>
      <c r="M47" s="341" t="s">
        <v>94</v>
      </c>
      <c r="N47" s="341"/>
      <c r="O47" s="99"/>
      <c r="P47" s="100"/>
      <c r="Q47" s="100"/>
      <c r="R47" s="100"/>
      <c r="S47" s="102"/>
      <c r="T47" s="99"/>
      <c r="U47" s="100"/>
      <c r="V47" s="100"/>
      <c r="W47" s="100"/>
      <c r="X47" s="100"/>
      <c r="Y47" s="100"/>
      <c r="Z47" s="100"/>
      <c r="AA47" s="101"/>
      <c r="AB47" s="266" t="s">
        <v>95</v>
      </c>
      <c r="AC47" s="267"/>
      <c r="AD47" s="267"/>
      <c r="AE47" s="267"/>
      <c r="AF47" s="366" t="e">
        <f>ปก!Y21</f>
        <v>#DIV/0!</v>
      </c>
      <c r="AG47" s="366"/>
      <c r="AH47" s="267" t="s">
        <v>96</v>
      </c>
      <c r="AI47" s="267"/>
      <c r="AJ47" s="267"/>
      <c r="AK47" s="267"/>
      <c r="AL47" s="267"/>
      <c r="AM47" s="366" t="e">
        <f>(SUM(AM7:AM46)/SUM(ปก!D20:V20))</f>
        <v>#DIV/0!</v>
      </c>
      <c r="AN47" s="367"/>
      <c r="BL47" s="71"/>
      <c r="BM47" s="71"/>
      <c r="BN47" s="71"/>
      <c r="BO47" s="71"/>
      <c r="BP47" s="71"/>
      <c r="BQ47" s="71"/>
      <c r="BR47" s="71"/>
      <c r="BS47" s="71"/>
      <c r="BT47" s="71"/>
    </row>
    <row r="48" spans="1:74" ht="13.5" hidden="1" customHeight="1" x14ac:dyDescent="0.3">
      <c r="E48" s="262" t="s">
        <v>5</v>
      </c>
      <c r="F48" s="262"/>
      <c r="G48" s="262"/>
      <c r="H48" s="2">
        <f>COUNTIF(E7:G46,"")</f>
        <v>120</v>
      </c>
      <c r="O48" s="2">
        <f>COUNTIF(O7:O46,0)</f>
        <v>0</v>
      </c>
    </row>
    <row r="49" spans="3:8" ht="13.5" hidden="1" customHeight="1" x14ac:dyDescent="0.3">
      <c r="F49" s="122" t="s">
        <v>93</v>
      </c>
      <c r="H49" s="2">
        <f>COUNTIF(E7:G46,0)</f>
        <v>0</v>
      </c>
    </row>
    <row r="50" spans="3:8" ht="13.5" customHeight="1" x14ac:dyDescent="0.3">
      <c r="C50" s="2" t="e">
        <v>#N/A</v>
      </c>
    </row>
  </sheetData>
  <protectedRanges>
    <protectedRange sqref="BL43 BL46" name="ช่วง3"/>
    <protectedRange sqref="W3 Y3 O7:Q46" name="หน้า 1"/>
    <protectedRange sqref="BJ46:BR46 AK6:AL46 AO7:AQ46 AM1 AT7:AX46 BA7:BF46 AB6:AI46 BR7:BR37 BR39:BR40 BR42:BR43 BR45 BJ7:BQ45 BS7:BV46 B1:D1" name="หน้า2"/>
  </protectedRanges>
  <mergeCells count="200">
    <mergeCell ref="BJ1:BV2"/>
    <mergeCell ref="BT4:BT6"/>
    <mergeCell ref="BJ3:BK6"/>
    <mergeCell ref="BU3:BV6"/>
    <mergeCell ref="BS4:BS6"/>
    <mergeCell ref="BS3:BT3"/>
    <mergeCell ref="BL3:BR6"/>
    <mergeCell ref="BL38:BQ39"/>
    <mergeCell ref="BL41:BQ42"/>
    <mergeCell ref="BL7:BR37"/>
    <mergeCell ref="BJ7:BK37"/>
    <mergeCell ref="BS7:BS37"/>
    <mergeCell ref="BT7:BT37"/>
    <mergeCell ref="BU7:BV37"/>
    <mergeCell ref="BR38:BS39"/>
    <mergeCell ref="BL40:BR40"/>
    <mergeCell ref="E4:G6"/>
    <mergeCell ref="E7:G7"/>
    <mergeCell ref="AY4:AY6"/>
    <mergeCell ref="AT4:AX5"/>
    <mergeCell ref="E12:G12"/>
    <mergeCell ref="P12:Q12"/>
    <mergeCell ref="H9:N9"/>
    <mergeCell ref="AC2:AC4"/>
    <mergeCell ref="B3:E3"/>
    <mergeCell ref="G3:H3"/>
    <mergeCell ref="I3:K3"/>
    <mergeCell ref="M3:N3"/>
    <mergeCell ref="O3:U3"/>
    <mergeCell ref="B4:B6"/>
    <mergeCell ref="H4:N6"/>
    <mergeCell ref="U2:AA2"/>
    <mergeCell ref="AT1:AY3"/>
    <mergeCell ref="AL2:AL5"/>
    <mergeCell ref="AM2:AM5"/>
    <mergeCell ref="AN2:AN5"/>
    <mergeCell ref="AB1:AL1"/>
    <mergeCell ref="AM1:AN1"/>
    <mergeCell ref="AO1:AR2"/>
    <mergeCell ref="AO3:AR3"/>
    <mergeCell ref="H35:N35"/>
    <mergeCell ref="H36:N36"/>
    <mergeCell ref="H37:N37"/>
    <mergeCell ref="H38:N38"/>
    <mergeCell ref="H28:N28"/>
    <mergeCell ref="H29:N29"/>
    <mergeCell ref="H30:N30"/>
    <mergeCell ref="H31:N31"/>
    <mergeCell ref="H23:N23"/>
    <mergeCell ref="H24:N24"/>
    <mergeCell ref="H33:N33"/>
    <mergeCell ref="H34:N34"/>
    <mergeCell ref="H32:N32"/>
    <mergeCell ref="H27:N27"/>
    <mergeCell ref="H26:N26"/>
    <mergeCell ref="B2:G2"/>
    <mergeCell ref="I2:J2"/>
    <mergeCell ref="K2:L2"/>
    <mergeCell ref="M2:O2"/>
    <mergeCell ref="B1:G1"/>
    <mergeCell ref="H1:M1"/>
    <mergeCell ref="N1:O1"/>
    <mergeCell ref="P1:Q1"/>
    <mergeCell ref="Q2:R2"/>
    <mergeCell ref="E8:G8"/>
    <mergeCell ref="E9:G9"/>
    <mergeCell ref="E10:G10"/>
    <mergeCell ref="E11:G11"/>
    <mergeCell ref="E13:G13"/>
    <mergeCell ref="E14:G14"/>
    <mergeCell ref="E15:G15"/>
    <mergeCell ref="E16:G16"/>
    <mergeCell ref="E18:G18"/>
    <mergeCell ref="E17:G17"/>
    <mergeCell ref="E40:G40"/>
    <mergeCell ref="E41:G41"/>
    <mergeCell ref="E42:G42"/>
    <mergeCell ref="E43:G43"/>
    <mergeCell ref="E44:G44"/>
    <mergeCell ref="E45:G45"/>
    <mergeCell ref="E34:G34"/>
    <mergeCell ref="E35:G35"/>
    <mergeCell ref="E36:G36"/>
    <mergeCell ref="E37:G37"/>
    <mergeCell ref="E38:G38"/>
    <mergeCell ref="E39:G39"/>
    <mergeCell ref="E31:G31"/>
    <mergeCell ref="E32:G32"/>
    <mergeCell ref="E33:G33"/>
    <mergeCell ref="E21:G21"/>
    <mergeCell ref="E22:G22"/>
    <mergeCell ref="E23:G23"/>
    <mergeCell ref="E24:G24"/>
    <mergeCell ref="E25:G25"/>
    <mergeCell ref="H13:N13"/>
    <mergeCell ref="E26:G26"/>
    <mergeCell ref="E27:G27"/>
    <mergeCell ref="E19:G19"/>
    <mergeCell ref="E20:G20"/>
    <mergeCell ref="H19:N19"/>
    <mergeCell ref="E28:G28"/>
    <mergeCell ref="E29:G29"/>
    <mergeCell ref="E30:G30"/>
    <mergeCell ref="P13:Q13"/>
    <mergeCell ref="P14:Q14"/>
    <mergeCell ref="P15:Q15"/>
    <mergeCell ref="P16:Q16"/>
    <mergeCell ref="P17:Q17"/>
    <mergeCell ref="P20:Q20"/>
    <mergeCell ref="H14:N14"/>
    <mergeCell ref="H15:N15"/>
    <mergeCell ref="H16:N16"/>
    <mergeCell ref="H17:N17"/>
    <mergeCell ref="P19:Q19"/>
    <mergeCell ref="P18:Q18"/>
    <mergeCell ref="H18:N18"/>
    <mergeCell ref="O4:O6"/>
    <mergeCell ref="P4:Q6"/>
    <mergeCell ref="P7:Q7"/>
    <mergeCell ref="P8:Q8"/>
    <mergeCell ref="P9:Q9"/>
    <mergeCell ref="P10:Q10"/>
    <mergeCell ref="P11:Q11"/>
    <mergeCell ref="H39:N39"/>
    <mergeCell ref="H40:N40"/>
    <mergeCell ref="H20:N20"/>
    <mergeCell ref="H21:N21"/>
    <mergeCell ref="H22:N22"/>
    <mergeCell ref="P38:Q38"/>
    <mergeCell ref="P27:Q27"/>
    <mergeCell ref="P28:Q28"/>
    <mergeCell ref="P29:Q29"/>
    <mergeCell ref="P35:Q35"/>
    <mergeCell ref="P36:Q36"/>
    <mergeCell ref="H25:N25"/>
    <mergeCell ref="H7:N7"/>
    <mergeCell ref="H8:N8"/>
    <mergeCell ref="H10:N10"/>
    <mergeCell ref="H11:N11"/>
    <mergeCell ref="H12:N12"/>
    <mergeCell ref="P32:Q32"/>
    <mergeCell ref="P21:Q21"/>
    <mergeCell ref="P22:Q22"/>
    <mergeCell ref="P23:Q23"/>
    <mergeCell ref="P24:Q24"/>
    <mergeCell ref="P25:Q25"/>
    <mergeCell ref="P26:Q26"/>
    <mergeCell ref="P30:Q30"/>
    <mergeCell ref="P31:Q31"/>
    <mergeCell ref="P39:Q39"/>
    <mergeCell ref="P40:Q40"/>
    <mergeCell ref="P41:Q41"/>
    <mergeCell ref="P42:Q42"/>
    <mergeCell ref="P43:Q43"/>
    <mergeCell ref="P44:Q44"/>
    <mergeCell ref="P33:Q33"/>
    <mergeCell ref="P34:Q34"/>
    <mergeCell ref="P37:Q37"/>
    <mergeCell ref="BH4:BH6"/>
    <mergeCell ref="BG4:BG5"/>
    <mergeCell ref="BA4:BF5"/>
    <mergeCell ref="BI4:BI6"/>
    <mergeCell ref="BA3:BI3"/>
    <mergeCell ref="BA1:BI2"/>
    <mergeCell ref="U1:AA1"/>
    <mergeCell ref="AB2:AB4"/>
    <mergeCell ref="S2:T2"/>
    <mergeCell ref="R1:T1"/>
    <mergeCell ref="AO4:AQ5"/>
    <mergeCell ref="AR4:AR6"/>
    <mergeCell ref="AD2:AD4"/>
    <mergeCell ref="AE2:AE4"/>
    <mergeCell ref="AF2:AF4"/>
    <mergeCell ref="AG2:AG4"/>
    <mergeCell ref="AH2:AH4"/>
    <mergeCell ref="AI2:AI4"/>
    <mergeCell ref="AJ2:AJ5"/>
    <mergeCell ref="AK2:AK5"/>
    <mergeCell ref="BL46:BR46"/>
    <mergeCell ref="E47:G47"/>
    <mergeCell ref="E48:G48"/>
    <mergeCell ref="H47:L47"/>
    <mergeCell ref="M47:N47"/>
    <mergeCell ref="H41:N41"/>
    <mergeCell ref="H42:N42"/>
    <mergeCell ref="H43:N43"/>
    <mergeCell ref="H44:N44"/>
    <mergeCell ref="E46:G46"/>
    <mergeCell ref="H45:N45"/>
    <mergeCell ref="H46:N46"/>
    <mergeCell ref="P45:Q45"/>
    <mergeCell ref="P46:Q46"/>
    <mergeCell ref="AB47:AE47"/>
    <mergeCell ref="AF47:AG47"/>
    <mergeCell ref="AH47:AL47"/>
    <mergeCell ref="AM47:AN47"/>
    <mergeCell ref="BL44:BQ45"/>
    <mergeCell ref="BR41:BS42"/>
    <mergeCell ref="BR44:BT45"/>
    <mergeCell ref="BL43:BR43"/>
  </mergeCells>
  <phoneticPr fontId="8" type="noConversion"/>
  <dataValidations count="6">
    <dataValidation type="whole" allowBlank="1" showInputMessage="1" showErrorMessage="1" sqref="W3 Y3 P7:Q46 AB6:AI46 AK6:AL46" xr:uid="{2886B490-3899-451A-A889-B3A9CCB3BEBA}">
      <formula1>0</formula1>
      <formula2>100</formula2>
    </dataValidation>
    <dataValidation type="list" allowBlank="1" showInputMessage="1" showErrorMessage="1" sqref="O7:O46" xr:uid="{9E54B9BA-6BA2-49A4-AD6C-476FBE46DE6B}">
      <formula1>"0"</formula1>
    </dataValidation>
    <dataValidation type="list" allowBlank="1" showInputMessage="1" showErrorMessage="1" sqref="AM1:AN1" xr:uid="{3CF0693E-79FC-4FA3-8FCE-BF96F9A97395}">
      <formula1>"50/30/20,60/20/20,70/20/10,70/15/15"</formula1>
    </dataValidation>
    <dataValidation type="list" allowBlank="1" showInputMessage="1" showErrorMessage="1" sqref="AO7:AQ46" xr:uid="{66C5047D-5DA3-4AFE-A65A-512CD22EAE54}">
      <formula1>"2,3"</formula1>
    </dataValidation>
    <dataValidation type="list" allowBlank="1" showInputMessage="1" showErrorMessage="1" sqref="AT7:AX46 BA7:BF46" xr:uid="{A953BFE3-B2A8-481D-9B67-F7207FD16CD7}">
      <formula1>"0,1,2,3"</formula1>
    </dataValidation>
    <dataValidation type="list" allowBlank="1" showInputMessage="1" showErrorMessage="1" sqref="AN7:AN46" xr:uid="{81790201-5ACE-487B-92AD-D269E9273480}">
      <formula1>"ม.ส.,ร"</formula1>
    </dataValidation>
  </dataValidations>
  <pageMargins left="0.25" right="0.25" top="0.75" bottom="0.75" header="0.3" footer="0.3"/>
  <pageSetup paperSize="9" orientation="portrait" r:id="rId1"/>
  <ignoredErrors>
    <ignoredError sqref="C7 C8:C46" evalError="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2210-F844-4198-AE26-8351A188425C}">
  <dimension ref="A2:M15"/>
  <sheetViews>
    <sheetView workbookViewId="0">
      <selection activeCell="G7" sqref="G7:I7"/>
    </sheetView>
  </sheetViews>
  <sheetFormatPr defaultRowHeight="20.5" x14ac:dyDescent="0.3"/>
  <cols>
    <col min="1" max="11" width="8.6640625" style="1"/>
    <col min="12" max="12" width="9.1640625" style="1" customWidth="1"/>
    <col min="13" max="16384" width="8.6640625" style="1"/>
  </cols>
  <sheetData>
    <row r="2" spans="1:13" x14ac:dyDescent="0.3">
      <c r="A2" s="1" t="s">
        <v>3</v>
      </c>
      <c r="B2" s="118" t="str">
        <f>"ม."&amp;ปก!V8&amp;"/"&amp;ปก!Y8</f>
        <v>ม./</v>
      </c>
      <c r="C2" s="117" t="str">
        <f>B2&amp;"1"</f>
        <v>ม./1</v>
      </c>
      <c r="D2" s="117" t="str">
        <f>B2&amp;"2"</f>
        <v>ม./2</v>
      </c>
      <c r="E2" s="117" t="str">
        <f>B2&amp;"3"</f>
        <v>ม./3</v>
      </c>
    </row>
    <row r="3" spans="1:13" x14ac:dyDescent="0.3">
      <c r="A3" s="220" t="s">
        <v>21</v>
      </c>
      <c r="B3" s="220"/>
      <c r="C3" s="220"/>
      <c r="D3" s="220" t="s">
        <v>51</v>
      </c>
      <c r="E3" s="220"/>
      <c r="F3" s="220"/>
      <c r="G3" s="220" t="s">
        <v>58</v>
      </c>
      <c r="H3" s="220"/>
      <c r="I3" s="220"/>
      <c r="J3" s="1" t="s">
        <v>76</v>
      </c>
      <c r="K3" s="1" t="s">
        <v>77</v>
      </c>
      <c r="L3" s="1" t="s">
        <v>89</v>
      </c>
      <c r="M3" s="1" t="s">
        <v>90</v>
      </c>
    </row>
    <row r="4" spans="1:13" x14ac:dyDescent="0.3">
      <c r="A4" s="441" t="s">
        <v>24</v>
      </c>
      <c r="B4" s="441"/>
      <c r="C4" s="441"/>
      <c r="D4" s="220" t="s">
        <v>52</v>
      </c>
      <c r="E4" s="220"/>
      <c r="F4" s="220"/>
      <c r="G4" s="220"/>
      <c r="H4" s="220"/>
      <c r="I4" s="220"/>
      <c r="J4" s="1">
        <v>7</v>
      </c>
      <c r="K4" s="1">
        <v>1</v>
      </c>
      <c r="L4" s="1">
        <v>4</v>
      </c>
      <c r="M4" s="1">
        <f>L4*3</f>
        <v>12</v>
      </c>
    </row>
    <row r="5" spans="1:13" x14ac:dyDescent="0.3">
      <c r="A5" s="441" t="s">
        <v>25</v>
      </c>
      <c r="B5" s="441"/>
      <c r="C5" s="441"/>
      <c r="D5" s="220" t="s">
        <v>4269</v>
      </c>
      <c r="E5" s="220"/>
      <c r="F5" s="220"/>
      <c r="G5" s="220"/>
      <c r="H5" s="220"/>
      <c r="I5" s="220"/>
      <c r="J5" s="1">
        <v>2</v>
      </c>
      <c r="K5" s="1">
        <v>2</v>
      </c>
      <c r="L5" s="1">
        <v>2</v>
      </c>
      <c r="M5" s="1">
        <f t="shared" ref="M5:M11" si="0">L5*3</f>
        <v>6</v>
      </c>
    </row>
    <row r="6" spans="1:13" x14ac:dyDescent="0.3">
      <c r="A6" s="441" t="s">
        <v>22</v>
      </c>
      <c r="B6" s="441"/>
      <c r="C6" s="441"/>
      <c r="D6" s="220" t="s">
        <v>128</v>
      </c>
      <c r="E6" s="220"/>
      <c r="F6" s="220"/>
      <c r="G6" s="220"/>
      <c r="H6" s="220"/>
      <c r="I6" s="220"/>
      <c r="J6" s="1">
        <v>4</v>
      </c>
      <c r="K6" s="1">
        <v>3</v>
      </c>
      <c r="L6" s="1">
        <v>2</v>
      </c>
      <c r="M6" s="1">
        <f t="shared" si="0"/>
        <v>6</v>
      </c>
    </row>
    <row r="7" spans="1:13" x14ac:dyDescent="0.3">
      <c r="A7" s="441" t="s">
        <v>23</v>
      </c>
      <c r="B7" s="441"/>
      <c r="C7" s="441"/>
      <c r="D7" s="220" t="s">
        <v>130</v>
      </c>
      <c r="E7" s="220"/>
      <c r="F7" s="220"/>
      <c r="G7" s="220"/>
      <c r="H7" s="220"/>
      <c r="I7" s="220"/>
      <c r="J7" s="1">
        <v>1</v>
      </c>
      <c r="K7" s="1">
        <v>4</v>
      </c>
      <c r="L7" s="1">
        <v>6</v>
      </c>
      <c r="M7" s="1">
        <f t="shared" si="0"/>
        <v>18</v>
      </c>
    </row>
    <row r="8" spans="1:13" x14ac:dyDescent="0.3">
      <c r="A8" s="441" t="s">
        <v>88</v>
      </c>
      <c r="B8" s="441"/>
      <c r="C8" s="441"/>
      <c r="D8" s="220" t="s">
        <v>4268</v>
      </c>
      <c r="E8" s="220"/>
      <c r="F8" s="220"/>
      <c r="G8" s="220"/>
      <c r="H8" s="220"/>
      <c r="I8" s="220"/>
      <c r="J8" s="1">
        <v>3</v>
      </c>
      <c r="K8" s="1">
        <v>4</v>
      </c>
      <c r="L8" s="1">
        <v>6</v>
      </c>
      <c r="M8" s="1">
        <f t="shared" si="0"/>
        <v>18</v>
      </c>
    </row>
    <row r="9" spans="1:13" x14ac:dyDescent="0.3">
      <c r="A9" s="441" t="s">
        <v>48</v>
      </c>
      <c r="B9" s="441"/>
      <c r="C9" s="441"/>
      <c r="D9" s="220" t="s">
        <v>53</v>
      </c>
      <c r="E9" s="220"/>
      <c r="F9" s="220"/>
      <c r="G9" s="220"/>
      <c r="H9" s="220"/>
      <c r="I9" s="220"/>
      <c r="J9" s="1">
        <v>8</v>
      </c>
      <c r="K9" s="1">
        <v>5</v>
      </c>
      <c r="L9" s="1">
        <v>2</v>
      </c>
      <c r="M9" s="1">
        <f t="shared" si="0"/>
        <v>6</v>
      </c>
    </row>
    <row r="10" spans="1:13" x14ac:dyDescent="0.3">
      <c r="A10" s="441" t="s">
        <v>49</v>
      </c>
      <c r="B10" s="441"/>
      <c r="C10" s="441"/>
      <c r="D10" s="220" t="s">
        <v>97</v>
      </c>
      <c r="E10" s="220"/>
      <c r="F10" s="220"/>
      <c r="G10" s="220"/>
      <c r="H10" s="220"/>
      <c r="I10" s="220"/>
      <c r="J10" s="1">
        <v>5</v>
      </c>
      <c r="K10" s="1">
        <v>4</v>
      </c>
      <c r="L10" s="1">
        <v>6</v>
      </c>
      <c r="M10" s="1">
        <f t="shared" si="0"/>
        <v>18</v>
      </c>
    </row>
    <row r="11" spans="1:13" x14ac:dyDescent="0.3">
      <c r="A11" s="441" t="s">
        <v>50</v>
      </c>
      <c r="B11" s="441"/>
      <c r="C11" s="441"/>
      <c r="D11" s="220" t="s">
        <v>229</v>
      </c>
      <c r="E11" s="220"/>
      <c r="F11" s="220"/>
      <c r="G11" s="220"/>
      <c r="H11" s="220"/>
      <c r="I11" s="220"/>
      <c r="J11" s="1">
        <v>6</v>
      </c>
      <c r="K11" s="1">
        <v>1</v>
      </c>
      <c r="L11" s="1">
        <v>4</v>
      </c>
      <c r="M11" s="1">
        <f t="shared" si="0"/>
        <v>12</v>
      </c>
    </row>
    <row r="13" spans="1:13" x14ac:dyDescent="0.3">
      <c r="A13" s="220" t="s">
        <v>54</v>
      </c>
      <c r="B13" s="220"/>
      <c r="C13" s="220"/>
      <c r="D13" s="220" t="s">
        <v>55</v>
      </c>
      <c r="E13" s="220"/>
      <c r="F13" s="220"/>
    </row>
    <row r="14" spans="1:13" x14ac:dyDescent="0.3">
      <c r="A14" s="220" t="s">
        <v>56</v>
      </c>
      <c r="B14" s="220"/>
      <c r="C14" s="220"/>
      <c r="D14" s="220" t="s">
        <v>57</v>
      </c>
      <c r="E14" s="220"/>
      <c r="F14" s="220"/>
    </row>
    <row r="15" spans="1:13" x14ac:dyDescent="0.3">
      <c r="A15" s="220" t="s">
        <v>100</v>
      </c>
      <c r="B15" s="220"/>
      <c r="C15" s="220"/>
      <c r="D15" s="220" t="s">
        <v>101</v>
      </c>
      <c r="E15" s="220"/>
      <c r="F15" s="220"/>
    </row>
  </sheetData>
  <mergeCells count="33">
    <mergeCell ref="G3:I3"/>
    <mergeCell ref="A10:C10"/>
    <mergeCell ref="A11:C11"/>
    <mergeCell ref="A3:C3"/>
    <mergeCell ref="D3:F3"/>
    <mergeCell ref="D4:F4"/>
    <mergeCell ref="D5:F5"/>
    <mergeCell ref="D6:F6"/>
    <mergeCell ref="D7:F7"/>
    <mergeCell ref="D8:F8"/>
    <mergeCell ref="A4:C4"/>
    <mergeCell ref="A5:C5"/>
    <mergeCell ref="A6:C6"/>
    <mergeCell ref="A7:C7"/>
    <mergeCell ref="A8:C8"/>
    <mergeCell ref="A9:C9"/>
    <mergeCell ref="G9:I9"/>
    <mergeCell ref="G10:I10"/>
    <mergeCell ref="G11:I11"/>
    <mergeCell ref="D9:F9"/>
    <mergeCell ref="D10:F10"/>
    <mergeCell ref="D11:F11"/>
    <mergeCell ref="G4:I4"/>
    <mergeCell ref="G5:I5"/>
    <mergeCell ref="G6:I6"/>
    <mergeCell ref="G7:I7"/>
    <mergeCell ref="G8:I8"/>
    <mergeCell ref="A14:C14"/>
    <mergeCell ref="D14:F14"/>
    <mergeCell ref="A15:C15"/>
    <mergeCell ref="D15:F15"/>
    <mergeCell ref="D13:F13"/>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AB70-233F-4D19-8B15-A3DAEF3C97B3}">
  <dimension ref="A1:N1084"/>
  <sheetViews>
    <sheetView workbookViewId="0">
      <selection sqref="A1:N1084"/>
    </sheetView>
  </sheetViews>
  <sheetFormatPr defaultRowHeight="14" x14ac:dyDescent="0.3"/>
  <cols>
    <col min="1" max="1" width="9.33203125" bestFit="1" customWidth="1"/>
    <col min="2" max="2" width="5.58203125" bestFit="1" customWidth="1"/>
    <col min="3" max="3" width="6.5" bestFit="1" customWidth="1"/>
    <col min="4" max="4" width="12.33203125" bestFit="1" customWidth="1"/>
    <col min="5" max="5" width="10.6640625" bestFit="1" customWidth="1"/>
    <col min="6" max="6" width="6.75" bestFit="1" customWidth="1"/>
    <col min="7" max="7" width="7.4140625" bestFit="1" customWidth="1"/>
    <col min="8" max="8" width="6.6640625" bestFit="1" customWidth="1"/>
    <col min="9" max="9" width="15.25" bestFit="1" customWidth="1"/>
    <col min="10" max="10" width="13.58203125" bestFit="1" customWidth="1"/>
    <col min="11" max="11" width="11.08203125" bestFit="1" customWidth="1"/>
    <col min="12" max="12" width="13.6640625" bestFit="1" customWidth="1"/>
    <col min="13" max="13" width="18.33203125" bestFit="1" customWidth="1"/>
    <col min="14" max="14" width="14.08203125" bestFit="1" customWidth="1"/>
  </cols>
  <sheetData>
    <row r="1" spans="1:14" x14ac:dyDescent="0.3">
      <c r="A1" t="s">
        <v>367</v>
      </c>
      <c r="B1" t="s">
        <v>368</v>
      </c>
      <c r="C1" t="s">
        <v>3</v>
      </c>
      <c r="D1" t="s">
        <v>19</v>
      </c>
      <c r="E1" t="s">
        <v>369</v>
      </c>
      <c r="F1" t="s">
        <v>370</v>
      </c>
      <c r="G1" t="s">
        <v>0</v>
      </c>
      <c r="H1" t="s">
        <v>371</v>
      </c>
      <c r="I1" t="s">
        <v>372</v>
      </c>
      <c r="J1" t="s">
        <v>1</v>
      </c>
      <c r="K1" t="s">
        <v>373</v>
      </c>
      <c r="L1" t="s">
        <v>374</v>
      </c>
      <c r="M1" t="s">
        <v>375</v>
      </c>
      <c r="N1" t="s">
        <v>376</v>
      </c>
    </row>
    <row r="2" spans="1:14" x14ac:dyDescent="0.3">
      <c r="A2" t="s">
        <v>377</v>
      </c>
      <c r="B2" t="s">
        <v>378</v>
      </c>
      <c r="C2">
        <v>3</v>
      </c>
      <c r="D2">
        <v>2565</v>
      </c>
      <c r="E2">
        <v>1</v>
      </c>
      <c r="F2">
        <v>0</v>
      </c>
      <c r="G2">
        <v>1</v>
      </c>
      <c r="H2" t="s">
        <v>438</v>
      </c>
      <c r="I2" t="s">
        <v>379</v>
      </c>
      <c r="J2">
        <v>20264</v>
      </c>
      <c r="K2" t="s">
        <v>380</v>
      </c>
      <c r="L2" t="s">
        <v>381</v>
      </c>
      <c r="M2" t="s">
        <v>382</v>
      </c>
      <c r="N2">
        <v>1102300135512</v>
      </c>
    </row>
    <row r="3" spans="1:14" x14ac:dyDescent="0.3">
      <c r="A3" t="s">
        <v>377</v>
      </c>
      <c r="B3" t="s">
        <v>378</v>
      </c>
      <c r="C3">
        <v>2</v>
      </c>
      <c r="D3">
        <v>2565</v>
      </c>
      <c r="E3">
        <v>1</v>
      </c>
      <c r="F3">
        <v>0</v>
      </c>
      <c r="G3">
        <v>1</v>
      </c>
      <c r="H3" t="s">
        <v>438</v>
      </c>
      <c r="I3" t="s">
        <v>379</v>
      </c>
      <c r="J3">
        <v>20547</v>
      </c>
      <c r="K3" t="s">
        <v>380</v>
      </c>
      <c r="L3" t="s">
        <v>383</v>
      </c>
      <c r="M3" t="s">
        <v>384</v>
      </c>
      <c r="N3">
        <v>1939900727975</v>
      </c>
    </row>
    <row r="4" spans="1:14" x14ac:dyDescent="0.3">
      <c r="A4" t="s">
        <v>377</v>
      </c>
      <c r="B4" t="s">
        <v>378</v>
      </c>
      <c r="C4">
        <v>4</v>
      </c>
      <c r="D4">
        <v>2565</v>
      </c>
      <c r="E4">
        <v>1</v>
      </c>
      <c r="F4">
        <v>0</v>
      </c>
      <c r="G4">
        <v>1</v>
      </c>
      <c r="H4" t="s">
        <v>438</v>
      </c>
      <c r="I4" t="s">
        <v>379</v>
      </c>
      <c r="J4">
        <v>20623</v>
      </c>
      <c r="K4" t="s">
        <v>380</v>
      </c>
      <c r="L4" t="s">
        <v>385</v>
      </c>
      <c r="M4" t="s">
        <v>386</v>
      </c>
      <c r="N4">
        <v>1103200198777</v>
      </c>
    </row>
    <row r="5" spans="1:14" x14ac:dyDescent="0.3">
      <c r="A5" t="s">
        <v>377</v>
      </c>
      <c r="B5" t="s">
        <v>378</v>
      </c>
      <c r="C5">
        <v>1</v>
      </c>
      <c r="D5">
        <v>2565</v>
      </c>
      <c r="E5">
        <v>1</v>
      </c>
      <c r="F5">
        <v>0</v>
      </c>
      <c r="G5">
        <v>1</v>
      </c>
      <c r="H5" t="s">
        <v>438</v>
      </c>
      <c r="I5" t="s">
        <v>379</v>
      </c>
      <c r="J5">
        <v>20511</v>
      </c>
      <c r="K5" t="s">
        <v>380</v>
      </c>
      <c r="L5" t="s">
        <v>387</v>
      </c>
      <c r="M5" t="s">
        <v>388</v>
      </c>
    </row>
    <row r="6" spans="1:14" x14ac:dyDescent="0.3">
      <c r="A6" t="s">
        <v>377</v>
      </c>
      <c r="B6" t="s">
        <v>378</v>
      </c>
      <c r="C6">
        <v>5</v>
      </c>
      <c r="D6">
        <v>2565</v>
      </c>
      <c r="E6">
        <v>1</v>
      </c>
      <c r="F6">
        <v>0</v>
      </c>
      <c r="G6">
        <v>1</v>
      </c>
      <c r="H6" t="s">
        <v>438</v>
      </c>
      <c r="I6" t="s">
        <v>379</v>
      </c>
      <c r="J6">
        <v>20661</v>
      </c>
      <c r="K6" t="s">
        <v>380</v>
      </c>
      <c r="L6" t="s">
        <v>389</v>
      </c>
      <c r="M6" t="s">
        <v>390</v>
      </c>
      <c r="N6">
        <v>1104000256367</v>
      </c>
    </row>
    <row r="7" spans="1:14" x14ac:dyDescent="0.3">
      <c r="A7" t="s">
        <v>377</v>
      </c>
      <c r="B7" t="s">
        <v>378</v>
      </c>
      <c r="C7">
        <v>7</v>
      </c>
      <c r="D7">
        <v>2565</v>
      </c>
      <c r="E7">
        <v>1</v>
      </c>
      <c r="F7">
        <v>0</v>
      </c>
      <c r="G7">
        <v>1</v>
      </c>
      <c r="H7" t="s">
        <v>438</v>
      </c>
      <c r="I7" t="s">
        <v>379</v>
      </c>
      <c r="J7">
        <v>20740</v>
      </c>
      <c r="K7" t="s">
        <v>380</v>
      </c>
      <c r="L7" t="s">
        <v>391</v>
      </c>
      <c r="M7" t="s">
        <v>392</v>
      </c>
      <c r="N7">
        <v>1939900752911</v>
      </c>
    </row>
    <row r="8" spans="1:14" x14ac:dyDescent="0.3">
      <c r="A8" t="s">
        <v>377</v>
      </c>
      <c r="B8" t="s">
        <v>378</v>
      </c>
      <c r="C8">
        <v>6</v>
      </c>
      <c r="D8">
        <v>2565</v>
      </c>
      <c r="E8">
        <v>1</v>
      </c>
      <c r="F8">
        <v>0</v>
      </c>
      <c r="G8">
        <v>1</v>
      </c>
      <c r="H8" t="s">
        <v>438</v>
      </c>
      <c r="I8" t="s">
        <v>379</v>
      </c>
      <c r="J8">
        <v>20701</v>
      </c>
      <c r="K8" t="s">
        <v>380</v>
      </c>
      <c r="L8" t="s">
        <v>393</v>
      </c>
      <c r="M8" t="s">
        <v>394</v>
      </c>
      <c r="N8">
        <v>1939900726570</v>
      </c>
    </row>
    <row r="9" spans="1:14" x14ac:dyDescent="0.3">
      <c r="A9" t="s">
        <v>377</v>
      </c>
      <c r="B9" t="s">
        <v>378</v>
      </c>
      <c r="C9">
        <v>6</v>
      </c>
      <c r="D9">
        <v>2565</v>
      </c>
      <c r="E9">
        <v>1</v>
      </c>
      <c r="F9">
        <v>0</v>
      </c>
      <c r="G9">
        <v>2</v>
      </c>
      <c r="H9" t="s">
        <v>438</v>
      </c>
      <c r="I9" t="s">
        <v>379</v>
      </c>
      <c r="J9">
        <v>20702</v>
      </c>
      <c r="K9" t="s">
        <v>380</v>
      </c>
      <c r="L9" t="s">
        <v>395</v>
      </c>
      <c r="M9" t="s">
        <v>396</v>
      </c>
      <c r="N9">
        <v>1939900728319</v>
      </c>
    </row>
    <row r="10" spans="1:14" x14ac:dyDescent="0.3">
      <c r="A10" t="s">
        <v>377</v>
      </c>
      <c r="B10" t="s">
        <v>378</v>
      </c>
      <c r="C10">
        <v>7</v>
      </c>
      <c r="D10">
        <v>2565</v>
      </c>
      <c r="E10">
        <v>1</v>
      </c>
      <c r="F10">
        <v>0</v>
      </c>
      <c r="G10">
        <v>2</v>
      </c>
      <c r="H10" t="s">
        <v>438</v>
      </c>
      <c r="I10" t="s">
        <v>379</v>
      </c>
      <c r="J10">
        <v>20741</v>
      </c>
      <c r="K10" t="s">
        <v>380</v>
      </c>
      <c r="L10" t="s">
        <v>397</v>
      </c>
      <c r="M10" t="s">
        <v>398</v>
      </c>
      <c r="N10">
        <v>1101000275598</v>
      </c>
    </row>
    <row r="11" spans="1:14" x14ac:dyDescent="0.3">
      <c r="A11" t="s">
        <v>377</v>
      </c>
      <c r="B11" t="s">
        <v>378</v>
      </c>
      <c r="C11">
        <v>5</v>
      </c>
      <c r="D11">
        <v>2565</v>
      </c>
      <c r="E11">
        <v>1</v>
      </c>
      <c r="F11">
        <v>0</v>
      </c>
      <c r="G11">
        <v>2</v>
      </c>
      <c r="H11" t="s">
        <v>438</v>
      </c>
      <c r="I11" t="s">
        <v>379</v>
      </c>
      <c r="J11">
        <v>20662</v>
      </c>
      <c r="K11" t="s">
        <v>380</v>
      </c>
      <c r="L11" t="s">
        <v>399</v>
      </c>
      <c r="M11" t="s">
        <v>400</v>
      </c>
      <c r="N11">
        <v>1939900734599</v>
      </c>
    </row>
    <row r="12" spans="1:14" x14ac:dyDescent="0.3">
      <c r="A12" t="s">
        <v>377</v>
      </c>
      <c r="B12" t="s">
        <v>378</v>
      </c>
      <c r="C12">
        <v>1</v>
      </c>
      <c r="D12">
        <v>2565</v>
      </c>
      <c r="E12">
        <v>1</v>
      </c>
      <c r="F12">
        <v>0</v>
      </c>
      <c r="G12">
        <v>2</v>
      </c>
      <c r="H12" t="s">
        <v>438</v>
      </c>
      <c r="I12" t="s">
        <v>379</v>
      </c>
      <c r="J12">
        <v>20512</v>
      </c>
      <c r="K12" t="s">
        <v>380</v>
      </c>
      <c r="L12" t="s">
        <v>401</v>
      </c>
      <c r="M12" t="s">
        <v>402</v>
      </c>
      <c r="N12">
        <v>1749800489438</v>
      </c>
    </row>
    <row r="13" spans="1:14" x14ac:dyDescent="0.3">
      <c r="A13" t="s">
        <v>377</v>
      </c>
      <c r="B13" t="s">
        <v>378</v>
      </c>
      <c r="C13">
        <v>4</v>
      </c>
      <c r="D13">
        <v>2565</v>
      </c>
      <c r="E13">
        <v>1</v>
      </c>
      <c r="F13">
        <v>0</v>
      </c>
      <c r="G13">
        <v>2</v>
      </c>
      <c r="H13" t="s">
        <v>438</v>
      </c>
      <c r="I13" t="s">
        <v>379</v>
      </c>
      <c r="J13">
        <v>20625</v>
      </c>
      <c r="K13" t="s">
        <v>380</v>
      </c>
      <c r="L13" t="s">
        <v>403</v>
      </c>
      <c r="M13" t="s">
        <v>404</v>
      </c>
      <c r="N13">
        <v>1939900758951</v>
      </c>
    </row>
    <row r="14" spans="1:14" x14ac:dyDescent="0.3">
      <c r="A14" t="s">
        <v>377</v>
      </c>
      <c r="B14" t="s">
        <v>378</v>
      </c>
      <c r="C14">
        <v>3</v>
      </c>
      <c r="D14">
        <v>2565</v>
      </c>
      <c r="E14">
        <v>1</v>
      </c>
      <c r="F14">
        <v>0</v>
      </c>
      <c r="G14">
        <v>2</v>
      </c>
      <c r="H14" t="s">
        <v>438</v>
      </c>
      <c r="I14" t="s">
        <v>379</v>
      </c>
      <c r="J14">
        <v>20585</v>
      </c>
      <c r="K14" t="s">
        <v>380</v>
      </c>
      <c r="L14" t="s">
        <v>439</v>
      </c>
      <c r="M14" t="s">
        <v>440</v>
      </c>
      <c r="N14">
        <v>1939900724046</v>
      </c>
    </row>
    <row r="15" spans="1:14" x14ac:dyDescent="0.3">
      <c r="A15" t="s">
        <v>377</v>
      </c>
      <c r="B15" t="s">
        <v>378</v>
      </c>
      <c r="C15">
        <v>2</v>
      </c>
      <c r="D15">
        <v>2565</v>
      </c>
      <c r="E15">
        <v>1</v>
      </c>
      <c r="F15">
        <v>0</v>
      </c>
      <c r="G15">
        <v>2</v>
      </c>
      <c r="H15" t="s">
        <v>438</v>
      </c>
      <c r="I15" t="s">
        <v>379</v>
      </c>
      <c r="J15">
        <v>20548</v>
      </c>
      <c r="K15" t="s">
        <v>380</v>
      </c>
      <c r="L15" t="s">
        <v>441</v>
      </c>
      <c r="M15" t="s">
        <v>442</v>
      </c>
      <c r="N15">
        <v>1939900733673</v>
      </c>
    </row>
    <row r="16" spans="1:14" x14ac:dyDescent="0.3">
      <c r="A16" t="s">
        <v>377</v>
      </c>
      <c r="B16" t="s">
        <v>378</v>
      </c>
      <c r="C16">
        <v>2</v>
      </c>
      <c r="D16">
        <v>2565</v>
      </c>
      <c r="E16">
        <v>1</v>
      </c>
      <c r="F16">
        <v>0</v>
      </c>
      <c r="G16">
        <v>3</v>
      </c>
      <c r="H16" t="s">
        <v>438</v>
      </c>
      <c r="I16" t="s">
        <v>379</v>
      </c>
      <c r="J16">
        <v>20549</v>
      </c>
      <c r="K16" t="s">
        <v>380</v>
      </c>
      <c r="L16" t="s">
        <v>443</v>
      </c>
      <c r="M16" t="s">
        <v>444</v>
      </c>
      <c r="N16">
        <v>1939900741838</v>
      </c>
    </row>
    <row r="17" spans="1:14" x14ac:dyDescent="0.3">
      <c r="A17" t="s">
        <v>377</v>
      </c>
      <c r="B17" t="s">
        <v>378</v>
      </c>
      <c r="C17">
        <v>3</v>
      </c>
      <c r="D17">
        <v>2565</v>
      </c>
      <c r="E17">
        <v>1</v>
      </c>
      <c r="F17">
        <v>0</v>
      </c>
      <c r="G17">
        <v>3</v>
      </c>
      <c r="H17" t="s">
        <v>438</v>
      </c>
      <c r="I17" t="s">
        <v>379</v>
      </c>
      <c r="J17">
        <v>20586</v>
      </c>
      <c r="K17" t="s">
        <v>380</v>
      </c>
      <c r="L17" t="s">
        <v>445</v>
      </c>
      <c r="M17" t="s">
        <v>446</v>
      </c>
      <c r="N17">
        <v>1939800032231</v>
      </c>
    </row>
    <row r="18" spans="1:14" x14ac:dyDescent="0.3">
      <c r="A18" t="s">
        <v>377</v>
      </c>
      <c r="B18" t="s">
        <v>378</v>
      </c>
      <c r="C18">
        <v>4</v>
      </c>
      <c r="D18">
        <v>2565</v>
      </c>
      <c r="E18">
        <v>1</v>
      </c>
      <c r="F18">
        <v>0</v>
      </c>
      <c r="G18">
        <v>3</v>
      </c>
      <c r="H18" t="s">
        <v>438</v>
      </c>
      <c r="I18" t="s">
        <v>379</v>
      </c>
      <c r="J18">
        <v>20626</v>
      </c>
      <c r="K18" t="s">
        <v>380</v>
      </c>
      <c r="L18" t="s">
        <v>447</v>
      </c>
      <c r="M18" t="s">
        <v>448</v>
      </c>
      <c r="N18">
        <v>1939900723589</v>
      </c>
    </row>
    <row r="19" spans="1:14" x14ac:dyDescent="0.3">
      <c r="A19" t="s">
        <v>377</v>
      </c>
      <c r="B19" t="s">
        <v>378</v>
      </c>
      <c r="C19">
        <v>1</v>
      </c>
      <c r="D19">
        <v>2565</v>
      </c>
      <c r="E19">
        <v>1</v>
      </c>
      <c r="F19">
        <v>0</v>
      </c>
      <c r="G19">
        <v>3</v>
      </c>
      <c r="H19" t="s">
        <v>438</v>
      </c>
      <c r="I19" t="s">
        <v>379</v>
      </c>
      <c r="J19">
        <v>20513</v>
      </c>
      <c r="K19" t="s">
        <v>380</v>
      </c>
      <c r="L19" t="s">
        <v>391</v>
      </c>
      <c r="M19" t="s">
        <v>449</v>
      </c>
      <c r="N19">
        <v>1841601151811</v>
      </c>
    </row>
    <row r="20" spans="1:14" x14ac:dyDescent="0.3">
      <c r="A20" t="s">
        <v>377</v>
      </c>
      <c r="B20" t="s">
        <v>378</v>
      </c>
      <c r="C20">
        <v>5</v>
      </c>
      <c r="D20">
        <v>2565</v>
      </c>
      <c r="E20">
        <v>1</v>
      </c>
      <c r="F20">
        <v>0</v>
      </c>
      <c r="G20">
        <v>3</v>
      </c>
      <c r="H20" t="s">
        <v>438</v>
      </c>
      <c r="I20" t="s">
        <v>379</v>
      </c>
      <c r="J20">
        <v>20663</v>
      </c>
      <c r="K20" t="s">
        <v>380</v>
      </c>
      <c r="L20" t="s">
        <v>450</v>
      </c>
      <c r="M20" t="s">
        <v>451</v>
      </c>
      <c r="N20">
        <v>1939900748786</v>
      </c>
    </row>
    <row r="21" spans="1:14" x14ac:dyDescent="0.3">
      <c r="A21" t="s">
        <v>377</v>
      </c>
      <c r="B21" t="s">
        <v>378</v>
      </c>
      <c r="C21">
        <v>7</v>
      </c>
      <c r="D21">
        <v>2565</v>
      </c>
      <c r="E21">
        <v>1</v>
      </c>
      <c r="F21">
        <v>0</v>
      </c>
      <c r="G21">
        <v>3</v>
      </c>
      <c r="H21" t="s">
        <v>438</v>
      </c>
      <c r="I21" t="s">
        <v>379</v>
      </c>
      <c r="J21">
        <v>20742</v>
      </c>
      <c r="K21" t="s">
        <v>380</v>
      </c>
      <c r="L21" t="s">
        <v>452</v>
      </c>
      <c r="M21" t="s">
        <v>453</v>
      </c>
      <c r="N21">
        <v>1809902595783</v>
      </c>
    </row>
    <row r="22" spans="1:14" x14ac:dyDescent="0.3">
      <c r="A22" t="s">
        <v>377</v>
      </c>
      <c r="B22" t="s">
        <v>378</v>
      </c>
      <c r="C22">
        <v>6</v>
      </c>
      <c r="D22">
        <v>2565</v>
      </c>
      <c r="E22">
        <v>1</v>
      </c>
      <c r="F22">
        <v>0</v>
      </c>
      <c r="G22">
        <v>3</v>
      </c>
      <c r="H22" t="s">
        <v>438</v>
      </c>
      <c r="I22" t="s">
        <v>379</v>
      </c>
      <c r="J22">
        <v>20703</v>
      </c>
      <c r="K22" t="s">
        <v>380</v>
      </c>
      <c r="L22" t="s">
        <v>454</v>
      </c>
      <c r="M22" t="s">
        <v>455</v>
      </c>
      <c r="N22">
        <v>1939900740971</v>
      </c>
    </row>
    <row r="23" spans="1:14" x14ac:dyDescent="0.3">
      <c r="A23" t="s">
        <v>377</v>
      </c>
      <c r="B23" t="s">
        <v>378</v>
      </c>
      <c r="C23">
        <v>6</v>
      </c>
      <c r="D23">
        <v>2565</v>
      </c>
      <c r="E23">
        <v>1</v>
      </c>
      <c r="F23">
        <v>0</v>
      </c>
      <c r="G23">
        <v>4</v>
      </c>
      <c r="H23" t="s">
        <v>438</v>
      </c>
      <c r="I23" t="s">
        <v>379</v>
      </c>
      <c r="J23">
        <v>20705</v>
      </c>
      <c r="K23" t="s">
        <v>380</v>
      </c>
      <c r="L23" t="s">
        <v>456</v>
      </c>
      <c r="M23" t="s">
        <v>457</v>
      </c>
      <c r="N23">
        <v>1939900747569</v>
      </c>
    </row>
    <row r="24" spans="1:14" x14ac:dyDescent="0.3">
      <c r="A24" t="s">
        <v>377</v>
      </c>
      <c r="B24" t="s">
        <v>378</v>
      </c>
      <c r="C24">
        <v>7</v>
      </c>
      <c r="D24">
        <v>2565</v>
      </c>
      <c r="E24">
        <v>1</v>
      </c>
      <c r="F24">
        <v>0</v>
      </c>
      <c r="G24">
        <v>4</v>
      </c>
      <c r="H24" t="s">
        <v>438</v>
      </c>
      <c r="I24" t="s">
        <v>379</v>
      </c>
      <c r="J24">
        <v>20743</v>
      </c>
      <c r="K24" t="s">
        <v>380</v>
      </c>
      <c r="L24" t="s">
        <v>458</v>
      </c>
      <c r="M24" t="s">
        <v>459</v>
      </c>
      <c r="N24">
        <v>1939900749278</v>
      </c>
    </row>
    <row r="25" spans="1:14" x14ac:dyDescent="0.3">
      <c r="A25" t="s">
        <v>377</v>
      </c>
      <c r="B25" t="s">
        <v>378</v>
      </c>
      <c r="C25">
        <v>5</v>
      </c>
      <c r="D25">
        <v>2565</v>
      </c>
      <c r="E25">
        <v>1</v>
      </c>
      <c r="F25">
        <v>0</v>
      </c>
      <c r="G25">
        <v>4</v>
      </c>
      <c r="H25" t="s">
        <v>438</v>
      </c>
      <c r="I25" t="s">
        <v>379</v>
      </c>
      <c r="J25">
        <v>20664</v>
      </c>
      <c r="K25" t="s">
        <v>380</v>
      </c>
      <c r="L25" t="s">
        <v>460</v>
      </c>
      <c r="M25" t="s">
        <v>461</v>
      </c>
      <c r="N25">
        <v>1939900738683</v>
      </c>
    </row>
    <row r="26" spans="1:14" x14ac:dyDescent="0.3">
      <c r="A26" t="s">
        <v>377</v>
      </c>
      <c r="B26" t="s">
        <v>378</v>
      </c>
      <c r="C26">
        <v>1</v>
      </c>
      <c r="D26">
        <v>2565</v>
      </c>
      <c r="E26">
        <v>1</v>
      </c>
      <c r="F26">
        <v>0</v>
      </c>
      <c r="G26">
        <v>4</v>
      </c>
      <c r="H26" t="s">
        <v>438</v>
      </c>
      <c r="I26" t="s">
        <v>379</v>
      </c>
      <c r="J26">
        <v>20514</v>
      </c>
      <c r="K26" t="s">
        <v>380</v>
      </c>
      <c r="L26" t="s">
        <v>462</v>
      </c>
      <c r="M26" t="s">
        <v>463</v>
      </c>
      <c r="N26">
        <v>1909803428811</v>
      </c>
    </row>
    <row r="27" spans="1:14" x14ac:dyDescent="0.3">
      <c r="A27" t="s">
        <v>377</v>
      </c>
      <c r="B27" t="s">
        <v>378</v>
      </c>
      <c r="C27">
        <v>4</v>
      </c>
      <c r="D27">
        <v>2565</v>
      </c>
      <c r="E27">
        <v>1</v>
      </c>
      <c r="F27">
        <v>0</v>
      </c>
      <c r="G27">
        <v>4</v>
      </c>
      <c r="H27" t="s">
        <v>438</v>
      </c>
      <c r="I27" t="s">
        <v>379</v>
      </c>
      <c r="J27">
        <v>20627</v>
      </c>
      <c r="K27" t="s">
        <v>380</v>
      </c>
      <c r="L27" t="s">
        <v>464</v>
      </c>
      <c r="M27" t="s">
        <v>465</v>
      </c>
      <c r="N27">
        <v>1939900748204</v>
      </c>
    </row>
    <row r="28" spans="1:14" x14ac:dyDescent="0.3">
      <c r="A28" t="s">
        <v>377</v>
      </c>
      <c r="B28" t="s">
        <v>378</v>
      </c>
      <c r="C28">
        <v>3</v>
      </c>
      <c r="D28">
        <v>2565</v>
      </c>
      <c r="E28">
        <v>1</v>
      </c>
      <c r="F28">
        <v>0</v>
      </c>
      <c r="G28">
        <v>4</v>
      </c>
      <c r="H28" t="s">
        <v>438</v>
      </c>
      <c r="I28" t="s">
        <v>379</v>
      </c>
      <c r="J28">
        <v>20587</v>
      </c>
      <c r="K28" t="s">
        <v>380</v>
      </c>
      <c r="L28" t="s">
        <v>466</v>
      </c>
      <c r="M28" t="s">
        <v>467</v>
      </c>
      <c r="N28">
        <v>1800701320185</v>
      </c>
    </row>
    <row r="29" spans="1:14" x14ac:dyDescent="0.3">
      <c r="A29" t="s">
        <v>377</v>
      </c>
      <c r="B29" t="s">
        <v>378</v>
      </c>
      <c r="C29">
        <v>2</v>
      </c>
      <c r="D29">
        <v>2565</v>
      </c>
      <c r="E29">
        <v>1</v>
      </c>
      <c r="F29">
        <v>0</v>
      </c>
      <c r="G29">
        <v>4</v>
      </c>
      <c r="H29" t="s">
        <v>438</v>
      </c>
      <c r="I29" t="s">
        <v>379</v>
      </c>
      <c r="J29">
        <v>20550</v>
      </c>
      <c r="K29" t="s">
        <v>380</v>
      </c>
      <c r="L29" t="s">
        <v>468</v>
      </c>
      <c r="M29" t="s">
        <v>469</v>
      </c>
      <c r="N29">
        <v>1939900743270</v>
      </c>
    </row>
    <row r="30" spans="1:14" x14ac:dyDescent="0.3">
      <c r="A30" t="s">
        <v>377</v>
      </c>
      <c r="B30" t="s">
        <v>378</v>
      </c>
      <c r="C30">
        <v>2</v>
      </c>
      <c r="D30">
        <v>2565</v>
      </c>
      <c r="E30">
        <v>1</v>
      </c>
      <c r="F30">
        <v>0</v>
      </c>
      <c r="G30">
        <v>5</v>
      </c>
      <c r="H30" t="s">
        <v>438</v>
      </c>
      <c r="I30" t="s">
        <v>379</v>
      </c>
      <c r="J30">
        <v>20551</v>
      </c>
      <c r="K30" t="s">
        <v>380</v>
      </c>
      <c r="L30" t="s">
        <v>470</v>
      </c>
      <c r="M30" t="s">
        <v>471</v>
      </c>
      <c r="N30">
        <v>1801301353176</v>
      </c>
    </row>
    <row r="31" spans="1:14" x14ac:dyDescent="0.3">
      <c r="A31" t="s">
        <v>377</v>
      </c>
      <c r="B31" t="s">
        <v>378</v>
      </c>
      <c r="C31">
        <v>3</v>
      </c>
      <c r="D31">
        <v>2565</v>
      </c>
      <c r="E31">
        <v>1</v>
      </c>
      <c r="F31">
        <v>0</v>
      </c>
      <c r="G31">
        <v>5</v>
      </c>
      <c r="H31" t="s">
        <v>438</v>
      </c>
      <c r="I31" t="s">
        <v>379</v>
      </c>
      <c r="J31">
        <v>20588</v>
      </c>
      <c r="K31" t="s">
        <v>380</v>
      </c>
      <c r="L31" t="s">
        <v>472</v>
      </c>
      <c r="M31" t="s">
        <v>473</v>
      </c>
      <c r="N31">
        <v>1939900727622</v>
      </c>
    </row>
    <row r="32" spans="1:14" x14ac:dyDescent="0.3">
      <c r="A32" t="s">
        <v>377</v>
      </c>
      <c r="B32" t="s">
        <v>378</v>
      </c>
      <c r="C32">
        <v>4</v>
      </c>
      <c r="D32">
        <v>2565</v>
      </c>
      <c r="E32">
        <v>1</v>
      </c>
      <c r="F32">
        <v>0</v>
      </c>
      <c r="G32">
        <v>5</v>
      </c>
      <c r="H32" t="s">
        <v>438</v>
      </c>
      <c r="I32" t="s">
        <v>379</v>
      </c>
      <c r="J32">
        <v>20628</v>
      </c>
      <c r="K32" t="s">
        <v>380</v>
      </c>
      <c r="L32" t="s">
        <v>474</v>
      </c>
      <c r="M32" t="s">
        <v>475</v>
      </c>
      <c r="N32">
        <v>1939900739311</v>
      </c>
    </row>
    <row r="33" spans="1:14" x14ac:dyDescent="0.3">
      <c r="A33" t="s">
        <v>377</v>
      </c>
      <c r="B33" t="s">
        <v>378</v>
      </c>
      <c r="C33">
        <v>1</v>
      </c>
      <c r="D33">
        <v>2565</v>
      </c>
      <c r="E33">
        <v>1</v>
      </c>
      <c r="F33">
        <v>0</v>
      </c>
      <c r="G33">
        <v>5</v>
      </c>
      <c r="H33" t="s">
        <v>438</v>
      </c>
      <c r="I33" t="s">
        <v>379</v>
      </c>
      <c r="J33">
        <v>20515</v>
      </c>
      <c r="K33" t="s">
        <v>380</v>
      </c>
      <c r="L33" t="s">
        <v>476</v>
      </c>
      <c r="M33" t="s">
        <v>477</v>
      </c>
      <c r="N33">
        <v>1939900757335</v>
      </c>
    </row>
    <row r="34" spans="1:14" x14ac:dyDescent="0.3">
      <c r="A34" t="s">
        <v>377</v>
      </c>
      <c r="B34" t="s">
        <v>378</v>
      </c>
      <c r="C34">
        <v>5</v>
      </c>
      <c r="D34">
        <v>2565</v>
      </c>
      <c r="E34">
        <v>1</v>
      </c>
      <c r="F34">
        <v>0</v>
      </c>
      <c r="G34">
        <v>5</v>
      </c>
      <c r="H34" t="s">
        <v>438</v>
      </c>
      <c r="I34" t="s">
        <v>379</v>
      </c>
      <c r="J34">
        <v>20665</v>
      </c>
      <c r="K34" t="s">
        <v>380</v>
      </c>
      <c r="L34" t="s">
        <v>478</v>
      </c>
      <c r="M34" t="s">
        <v>479</v>
      </c>
      <c r="N34">
        <v>1809800256084</v>
      </c>
    </row>
    <row r="35" spans="1:14" x14ac:dyDescent="0.3">
      <c r="A35" t="s">
        <v>377</v>
      </c>
      <c r="B35" t="s">
        <v>378</v>
      </c>
      <c r="C35">
        <v>7</v>
      </c>
      <c r="D35">
        <v>2565</v>
      </c>
      <c r="E35">
        <v>1</v>
      </c>
      <c r="F35">
        <v>0</v>
      </c>
      <c r="G35">
        <v>5</v>
      </c>
      <c r="H35" t="s">
        <v>438</v>
      </c>
      <c r="I35" t="s">
        <v>379</v>
      </c>
      <c r="J35">
        <v>20744</v>
      </c>
      <c r="K35" t="s">
        <v>380</v>
      </c>
      <c r="L35" t="s">
        <v>480</v>
      </c>
      <c r="M35" t="s">
        <v>481</v>
      </c>
      <c r="N35">
        <v>1919900539834</v>
      </c>
    </row>
    <row r="36" spans="1:14" x14ac:dyDescent="0.3">
      <c r="A36" t="s">
        <v>377</v>
      </c>
      <c r="B36" t="s">
        <v>378</v>
      </c>
      <c r="C36">
        <v>6</v>
      </c>
      <c r="D36">
        <v>2565</v>
      </c>
      <c r="E36">
        <v>1</v>
      </c>
      <c r="F36">
        <v>0</v>
      </c>
      <c r="G36">
        <v>5</v>
      </c>
      <c r="H36" t="s">
        <v>438</v>
      </c>
      <c r="I36" t="s">
        <v>379</v>
      </c>
      <c r="J36">
        <v>20706</v>
      </c>
      <c r="K36" t="s">
        <v>380</v>
      </c>
      <c r="L36" t="s">
        <v>482</v>
      </c>
      <c r="M36" t="s">
        <v>483</v>
      </c>
      <c r="N36">
        <v>1939900731905</v>
      </c>
    </row>
    <row r="37" spans="1:14" x14ac:dyDescent="0.3">
      <c r="A37" t="s">
        <v>377</v>
      </c>
      <c r="B37" t="s">
        <v>378</v>
      </c>
      <c r="C37">
        <v>6</v>
      </c>
      <c r="D37">
        <v>2565</v>
      </c>
      <c r="E37">
        <v>1</v>
      </c>
      <c r="F37">
        <v>0</v>
      </c>
      <c r="G37">
        <v>6</v>
      </c>
      <c r="H37" t="s">
        <v>438</v>
      </c>
      <c r="I37" t="s">
        <v>379</v>
      </c>
      <c r="J37">
        <v>20707</v>
      </c>
      <c r="K37" t="s">
        <v>380</v>
      </c>
      <c r="L37" t="s">
        <v>484</v>
      </c>
      <c r="M37" t="s">
        <v>485</v>
      </c>
      <c r="N37">
        <v>1939900741781</v>
      </c>
    </row>
    <row r="38" spans="1:14" x14ac:dyDescent="0.3">
      <c r="A38" t="s">
        <v>377</v>
      </c>
      <c r="B38" t="s">
        <v>378</v>
      </c>
      <c r="C38">
        <v>7</v>
      </c>
      <c r="D38">
        <v>2565</v>
      </c>
      <c r="E38">
        <v>1</v>
      </c>
      <c r="F38">
        <v>0</v>
      </c>
      <c r="G38">
        <v>6</v>
      </c>
      <c r="H38" t="s">
        <v>438</v>
      </c>
      <c r="I38" t="s">
        <v>379</v>
      </c>
      <c r="J38">
        <v>20745</v>
      </c>
      <c r="K38" t="s">
        <v>380</v>
      </c>
      <c r="L38" t="s">
        <v>486</v>
      </c>
      <c r="M38" t="s">
        <v>487</v>
      </c>
      <c r="N38">
        <v>1939900720300</v>
      </c>
    </row>
    <row r="39" spans="1:14" x14ac:dyDescent="0.3">
      <c r="A39" t="s">
        <v>377</v>
      </c>
      <c r="B39" t="s">
        <v>378</v>
      </c>
      <c r="C39">
        <v>5</v>
      </c>
      <c r="D39">
        <v>2565</v>
      </c>
      <c r="E39">
        <v>1</v>
      </c>
      <c r="F39">
        <v>0</v>
      </c>
      <c r="G39">
        <v>6</v>
      </c>
      <c r="H39" t="s">
        <v>438</v>
      </c>
      <c r="I39" t="s">
        <v>379</v>
      </c>
      <c r="J39">
        <v>20666</v>
      </c>
      <c r="K39" t="s">
        <v>380</v>
      </c>
      <c r="L39" t="s">
        <v>488</v>
      </c>
      <c r="M39" t="s">
        <v>489</v>
      </c>
      <c r="N39">
        <v>1103704452812</v>
      </c>
    </row>
    <row r="40" spans="1:14" x14ac:dyDescent="0.3">
      <c r="A40" t="s">
        <v>377</v>
      </c>
      <c r="B40" t="s">
        <v>378</v>
      </c>
      <c r="C40">
        <v>1</v>
      </c>
      <c r="D40">
        <v>2565</v>
      </c>
      <c r="E40">
        <v>1</v>
      </c>
      <c r="F40">
        <v>0</v>
      </c>
      <c r="G40">
        <v>6</v>
      </c>
      <c r="H40" t="s">
        <v>438</v>
      </c>
      <c r="I40" t="s">
        <v>379</v>
      </c>
      <c r="J40">
        <v>20516</v>
      </c>
      <c r="K40" t="s">
        <v>380</v>
      </c>
      <c r="L40" t="s">
        <v>490</v>
      </c>
      <c r="M40" t="s">
        <v>491</v>
      </c>
      <c r="N40">
        <v>1939900721225</v>
      </c>
    </row>
    <row r="41" spans="1:14" x14ac:dyDescent="0.3">
      <c r="A41" t="s">
        <v>377</v>
      </c>
      <c r="B41" t="s">
        <v>378</v>
      </c>
      <c r="C41">
        <v>4</v>
      </c>
      <c r="D41">
        <v>2565</v>
      </c>
      <c r="E41">
        <v>1</v>
      </c>
      <c r="F41">
        <v>0</v>
      </c>
      <c r="G41">
        <v>6</v>
      </c>
      <c r="H41" t="s">
        <v>438</v>
      </c>
      <c r="I41" t="s">
        <v>379</v>
      </c>
      <c r="J41">
        <v>20629</v>
      </c>
      <c r="K41" t="s">
        <v>380</v>
      </c>
      <c r="L41" t="s">
        <v>492</v>
      </c>
      <c r="M41" t="s">
        <v>493</v>
      </c>
      <c r="N41">
        <v>1959901154791</v>
      </c>
    </row>
    <row r="42" spans="1:14" x14ac:dyDescent="0.3">
      <c r="A42" t="s">
        <v>377</v>
      </c>
      <c r="B42" t="s">
        <v>378</v>
      </c>
      <c r="C42">
        <v>3</v>
      </c>
      <c r="D42">
        <v>2565</v>
      </c>
      <c r="E42">
        <v>1</v>
      </c>
      <c r="F42">
        <v>0</v>
      </c>
      <c r="G42">
        <v>6</v>
      </c>
      <c r="H42" t="s">
        <v>438</v>
      </c>
      <c r="I42" t="s">
        <v>379</v>
      </c>
      <c r="J42">
        <v>20589</v>
      </c>
      <c r="K42" t="s">
        <v>380</v>
      </c>
      <c r="L42" t="s">
        <v>494</v>
      </c>
      <c r="M42" t="s">
        <v>495</v>
      </c>
      <c r="N42">
        <v>1939900727916</v>
      </c>
    </row>
    <row r="43" spans="1:14" x14ac:dyDescent="0.3">
      <c r="A43" t="s">
        <v>377</v>
      </c>
      <c r="B43" t="s">
        <v>378</v>
      </c>
      <c r="C43">
        <v>2</v>
      </c>
      <c r="D43">
        <v>2565</v>
      </c>
      <c r="E43">
        <v>1</v>
      </c>
      <c r="F43">
        <v>0</v>
      </c>
      <c r="G43">
        <v>6</v>
      </c>
      <c r="H43" t="s">
        <v>438</v>
      </c>
      <c r="I43" t="s">
        <v>379</v>
      </c>
      <c r="J43">
        <v>20552</v>
      </c>
      <c r="K43" t="s">
        <v>380</v>
      </c>
      <c r="L43" t="s">
        <v>496</v>
      </c>
      <c r="M43" t="s">
        <v>497</v>
      </c>
      <c r="N43">
        <v>1939900717848</v>
      </c>
    </row>
    <row r="44" spans="1:14" x14ac:dyDescent="0.3">
      <c r="A44" t="s">
        <v>377</v>
      </c>
      <c r="B44" t="s">
        <v>378</v>
      </c>
      <c r="C44">
        <v>2</v>
      </c>
      <c r="D44">
        <v>2565</v>
      </c>
      <c r="E44">
        <v>1</v>
      </c>
      <c r="F44">
        <v>0</v>
      </c>
      <c r="G44">
        <v>7</v>
      </c>
      <c r="H44" t="s">
        <v>438</v>
      </c>
      <c r="I44" t="s">
        <v>379</v>
      </c>
      <c r="J44">
        <v>20553</v>
      </c>
      <c r="K44" t="s">
        <v>380</v>
      </c>
      <c r="L44" t="s">
        <v>498</v>
      </c>
      <c r="M44" t="s">
        <v>388</v>
      </c>
      <c r="N44">
        <v>1909803477366</v>
      </c>
    </row>
    <row r="45" spans="1:14" x14ac:dyDescent="0.3">
      <c r="A45" t="s">
        <v>377</v>
      </c>
      <c r="B45" t="s">
        <v>378</v>
      </c>
      <c r="C45">
        <v>3</v>
      </c>
      <c r="D45">
        <v>2565</v>
      </c>
      <c r="E45">
        <v>1</v>
      </c>
      <c r="F45">
        <v>0</v>
      </c>
      <c r="G45">
        <v>7</v>
      </c>
      <c r="H45" t="s">
        <v>438</v>
      </c>
      <c r="I45" t="s">
        <v>379</v>
      </c>
      <c r="J45">
        <v>20590</v>
      </c>
      <c r="K45" t="s">
        <v>380</v>
      </c>
      <c r="L45" t="s">
        <v>499</v>
      </c>
      <c r="M45" t="s">
        <v>500</v>
      </c>
      <c r="N45">
        <v>1939900736036</v>
      </c>
    </row>
    <row r="46" spans="1:14" x14ac:dyDescent="0.3">
      <c r="A46" t="s">
        <v>377</v>
      </c>
      <c r="B46" t="s">
        <v>378</v>
      </c>
      <c r="C46">
        <v>4</v>
      </c>
      <c r="D46">
        <v>2565</v>
      </c>
      <c r="E46">
        <v>1</v>
      </c>
      <c r="F46">
        <v>0</v>
      </c>
      <c r="G46">
        <v>7</v>
      </c>
      <c r="H46" t="s">
        <v>438</v>
      </c>
      <c r="I46" t="s">
        <v>379</v>
      </c>
      <c r="J46">
        <v>20630</v>
      </c>
      <c r="K46" t="s">
        <v>380</v>
      </c>
      <c r="L46" t="s">
        <v>501</v>
      </c>
      <c r="M46" t="s">
        <v>502</v>
      </c>
      <c r="N46">
        <v>1939900742320</v>
      </c>
    </row>
    <row r="47" spans="1:14" x14ac:dyDescent="0.3">
      <c r="A47" t="s">
        <v>377</v>
      </c>
      <c r="B47" t="s">
        <v>378</v>
      </c>
      <c r="C47">
        <v>1</v>
      </c>
      <c r="D47">
        <v>2565</v>
      </c>
      <c r="E47">
        <v>1</v>
      </c>
      <c r="F47">
        <v>0</v>
      </c>
      <c r="G47">
        <v>7</v>
      </c>
      <c r="H47" t="s">
        <v>438</v>
      </c>
      <c r="I47" t="s">
        <v>379</v>
      </c>
      <c r="J47">
        <v>20517</v>
      </c>
      <c r="K47" t="s">
        <v>380</v>
      </c>
      <c r="L47" t="s">
        <v>503</v>
      </c>
      <c r="M47" t="s">
        <v>504</v>
      </c>
      <c r="N47">
        <v>1939900752945</v>
      </c>
    </row>
    <row r="48" spans="1:14" x14ac:dyDescent="0.3">
      <c r="A48" t="s">
        <v>377</v>
      </c>
      <c r="B48" t="s">
        <v>378</v>
      </c>
      <c r="C48">
        <v>5</v>
      </c>
      <c r="D48">
        <v>2565</v>
      </c>
      <c r="E48">
        <v>1</v>
      </c>
      <c r="F48">
        <v>0</v>
      </c>
      <c r="G48">
        <v>7</v>
      </c>
      <c r="H48" t="s">
        <v>438</v>
      </c>
      <c r="I48" t="s">
        <v>379</v>
      </c>
      <c r="J48">
        <v>20667</v>
      </c>
      <c r="K48" t="s">
        <v>380</v>
      </c>
      <c r="L48" t="s">
        <v>505</v>
      </c>
      <c r="M48" t="s">
        <v>506</v>
      </c>
      <c r="N48">
        <v>1909803412507</v>
      </c>
    </row>
    <row r="49" spans="1:14" x14ac:dyDescent="0.3">
      <c r="A49" t="s">
        <v>377</v>
      </c>
      <c r="B49" t="s">
        <v>378</v>
      </c>
      <c r="C49">
        <v>7</v>
      </c>
      <c r="D49">
        <v>2565</v>
      </c>
      <c r="E49">
        <v>1</v>
      </c>
      <c r="F49">
        <v>0</v>
      </c>
      <c r="G49">
        <v>7</v>
      </c>
      <c r="H49" t="s">
        <v>438</v>
      </c>
      <c r="I49" t="s">
        <v>379</v>
      </c>
      <c r="J49">
        <v>20746</v>
      </c>
      <c r="K49" t="s">
        <v>380</v>
      </c>
      <c r="L49" t="s">
        <v>507</v>
      </c>
      <c r="M49" t="s">
        <v>508</v>
      </c>
      <c r="N49">
        <v>1100704127676</v>
      </c>
    </row>
    <row r="50" spans="1:14" x14ac:dyDescent="0.3">
      <c r="A50" t="s">
        <v>377</v>
      </c>
      <c r="B50" t="s">
        <v>378</v>
      </c>
      <c r="C50">
        <v>6</v>
      </c>
      <c r="D50">
        <v>2565</v>
      </c>
      <c r="E50">
        <v>1</v>
      </c>
      <c r="F50">
        <v>0</v>
      </c>
      <c r="G50">
        <v>7</v>
      </c>
      <c r="H50" t="s">
        <v>438</v>
      </c>
      <c r="I50" t="s">
        <v>379</v>
      </c>
      <c r="J50">
        <v>20708</v>
      </c>
      <c r="K50" t="s">
        <v>380</v>
      </c>
      <c r="L50" t="s">
        <v>509</v>
      </c>
      <c r="M50" t="s">
        <v>510</v>
      </c>
      <c r="N50">
        <v>1939900739523</v>
      </c>
    </row>
    <row r="51" spans="1:14" x14ac:dyDescent="0.3">
      <c r="A51" t="s">
        <v>377</v>
      </c>
      <c r="B51" t="s">
        <v>378</v>
      </c>
      <c r="C51">
        <v>6</v>
      </c>
      <c r="D51">
        <v>2565</v>
      </c>
      <c r="E51">
        <v>1</v>
      </c>
      <c r="F51">
        <v>0</v>
      </c>
      <c r="G51">
        <v>8</v>
      </c>
      <c r="H51" t="s">
        <v>438</v>
      </c>
      <c r="I51" t="s">
        <v>379</v>
      </c>
      <c r="J51">
        <v>20709</v>
      </c>
      <c r="K51" t="s">
        <v>380</v>
      </c>
      <c r="L51" t="s">
        <v>511</v>
      </c>
      <c r="M51" t="s">
        <v>512</v>
      </c>
      <c r="N51">
        <v>1779800355661</v>
      </c>
    </row>
    <row r="52" spans="1:14" x14ac:dyDescent="0.3">
      <c r="A52" t="s">
        <v>377</v>
      </c>
      <c r="B52" t="s">
        <v>378</v>
      </c>
      <c r="C52">
        <v>7</v>
      </c>
      <c r="D52">
        <v>2565</v>
      </c>
      <c r="E52">
        <v>1</v>
      </c>
      <c r="F52">
        <v>0</v>
      </c>
      <c r="G52">
        <v>8</v>
      </c>
      <c r="H52" t="s">
        <v>438</v>
      </c>
      <c r="I52" t="s">
        <v>379</v>
      </c>
      <c r="J52">
        <v>20747</v>
      </c>
      <c r="K52" t="s">
        <v>380</v>
      </c>
      <c r="L52" t="s">
        <v>513</v>
      </c>
      <c r="M52" t="s">
        <v>514</v>
      </c>
      <c r="N52">
        <v>1939900749596</v>
      </c>
    </row>
    <row r="53" spans="1:14" x14ac:dyDescent="0.3">
      <c r="A53" t="s">
        <v>377</v>
      </c>
      <c r="B53" t="s">
        <v>378</v>
      </c>
      <c r="C53">
        <v>5</v>
      </c>
      <c r="D53">
        <v>2565</v>
      </c>
      <c r="E53">
        <v>1</v>
      </c>
      <c r="F53">
        <v>0</v>
      </c>
      <c r="G53">
        <v>8</v>
      </c>
      <c r="H53" t="s">
        <v>438</v>
      </c>
      <c r="I53" t="s">
        <v>379</v>
      </c>
      <c r="J53">
        <v>20668</v>
      </c>
      <c r="K53" t="s">
        <v>380</v>
      </c>
      <c r="L53" t="s">
        <v>515</v>
      </c>
      <c r="M53" t="s">
        <v>516</v>
      </c>
      <c r="N53">
        <v>1101000266670</v>
      </c>
    </row>
    <row r="54" spans="1:14" x14ac:dyDescent="0.3">
      <c r="A54" t="s">
        <v>377</v>
      </c>
      <c r="B54" t="s">
        <v>378</v>
      </c>
      <c r="C54">
        <v>1</v>
      </c>
      <c r="D54">
        <v>2565</v>
      </c>
      <c r="E54">
        <v>1</v>
      </c>
      <c r="F54">
        <v>0</v>
      </c>
      <c r="G54">
        <v>8</v>
      </c>
      <c r="H54" t="s">
        <v>438</v>
      </c>
      <c r="I54" t="s">
        <v>379</v>
      </c>
      <c r="J54">
        <v>20520</v>
      </c>
      <c r="K54" t="s">
        <v>380</v>
      </c>
      <c r="L54" t="s">
        <v>517</v>
      </c>
      <c r="M54" t="s">
        <v>518</v>
      </c>
      <c r="N54">
        <v>1939900751019</v>
      </c>
    </row>
    <row r="55" spans="1:14" x14ac:dyDescent="0.3">
      <c r="A55" t="s">
        <v>377</v>
      </c>
      <c r="B55" t="s">
        <v>378</v>
      </c>
      <c r="C55">
        <v>4</v>
      </c>
      <c r="D55">
        <v>2565</v>
      </c>
      <c r="E55">
        <v>1</v>
      </c>
      <c r="F55">
        <v>0</v>
      </c>
      <c r="G55">
        <v>8</v>
      </c>
      <c r="H55" t="s">
        <v>438</v>
      </c>
      <c r="I55" t="s">
        <v>379</v>
      </c>
      <c r="J55">
        <v>20631</v>
      </c>
      <c r="K55" t="s">
        <v>380</v>
      </c>
      <c r="L55" t="s">
        <v>511</v>
      </c>
      <c r="M55" t="s">
        <v>519</v>
      </c>
      <c r="N55">
        <v>1939900730119</v>
      </c>
    </row>
    <row r="56" spans="1:14" x14ac:dyDescent="0.3">
      <c r="A56" t="s">
        <v>377</v>
      </c>
      <c r="B56" t="s">
        <v>378</v>
      </c>
      <c r="C56">
        <v>3</v>
      </c>
      <c r="D56">
        <v>2565</v>
      </c>
      <c r="E56">
        <v>1</v>
      </c>
      <c r="F56">
        <v>0</v>
      </c>
      <c r="G56">
        <v>8</v>
      </c>
      <c r="H56" t="s">
        <v>438</v>
      </c>
      <c r="I56" t="s">
        <v>379</v>
      </c>
      <c r="J56">
        <v>20592</v>
      </c>
      <c r="K56" t="s">
        <v>380</v>
      </c>
      <c r="L56" t="s">
        <v>520</v>
      </c>
      <c r="M56" t="s">
        <v>521</v>
      </c>
      <c r="N56">
        <v>1929901260531</v>
      </c>
    </row>
    <row r="57" spans="1:14" x14ac:dyDescent="0.3">
      <c r="A57" t="s">
        <v>377</v>
      </c>
      <c r="B57" t="s">
        <v>378</v>
      </c>
      <c r="C57">
        <v>2</v>
      </c>
      <c r="D57">
        <v>2565</v>
      </c>
      <c r="E57">
        <v>1</v>
      </c>
      <c r="F57">
        <v>0</v>
      </c>
      <c r="G57">
        <v>8</v>
      </c>
      <c r="H57" t="s">
        <v>438</v>
      </c>
      <c r="I57" t="s">
        <v>379</v>
      </c>
      <c r="J57">
        <v>20554</v>
      </c>
      <c r="K57" t="s">
        <v>380</v>
      </c>
      <c r="L57" t="s">
        <v>522</v>
      </c>
      <c r="M57" t="s">
        <v>523</v>
      </c>
      <c r="N57">
        <v>1939900716612</v>
      </c>
    </row>
    <row r="58" spans="1:14" x14ac:dyDescent="0.3">
      <c r="A58" t="s">
        <v>377</v>
      </c>
      <c r="B58" t="s">
        <v>378</v>
      </c>
      <c r="C58">
        <v>2</v>
      </c>
      <c r="D58">
        <v>2565</v>
      </c>
      <c r="E58">
        <v>1</v>
      </c>
      <c r="F58">
        <v>0</v>
      </c>
      <c r="G58">
        <v>9</v>
      </c>
      <c r="H58" t="s">
        <v>438</v>
      </c>
      <c r="I58" t="s">
        <v>379</v>
      </c>
      <c r="J58">
        <v>20555</v>
      </c>
      <c r="K58" t="s">
        <v>380</v>
      </c>
      <c r="L58" t="s">
        <v>524</v>
      </c>
      <c r="M58" t="s">
        <v>525</v>
      </c>
      <c r="N58">
        <v>1939900737962</v>
      </c>
    </row>
    <row r="59" spans="1:14" x14ac:dyDescent="0.3">
      <c r="A59" t="s">
        <v>377</v>
      </c>
      <c r="B59" t="s">
        <v>378</v>
      </c>
      <c r="C59">
        <v>3</v>
      </c>
      <c r="D59">
        <v>2565</v>
      </c>
      <c r="E59">
        <v>1</v>
      </c>
      <c r="F59">
        <v>0</v>
      </c>
      <c r="G59">
        <v>9</v>
      </c>
      <c r="H59" t="s">
        <v>438</v>
      </c>
      <c r="I59" t="s">
        <v>379</v>
      </c>
      <c r="J59">
        <v>20593</v>
      </c>
      <c r="K59" t="s">
        <v>380</v>
      </c>
      <c r="L59" t="s">
        <v>526</v>
      </c>
      <c r="M59" t="s">
        <v>521</v>
      </c>
      <c r="N59">
        <v>1929901260523</v>
      </c>
    </row>
    <row r="60" spans="1:14" x14ac:dyDescent="0.3">
      <c r="A60" t="s">
        <v>377</v>
      </c>
      <c r="B60" t="s">
        <v>378</v>
      </c>
      <c r="C60">
        <v>4</v>
      </c>
      <c r="D60">
        <v>2565</v>
      </c>
      <c r="E60">
        <v>1</v>
      </c>
      <c r="F60">
        <v>0</v>
      </c>
      <c r="G60">
        <v>9</v>
      </c>
      <c r="H60" t="s">
        <v>438</v>
      </c>
      <c r="I60" t="s">
        <v>379</v>
      </c>
      <c r="J60">
        <v>20632</v>
      </c>
      <c r="K60" t="s">
        <v>380</v>
      </c>
      <c r="L60" t="s">
        <v>527</v>
      </c>
      <c r="M60" t="s">
        <v>528</v>
      </c>
      <c r="N60">
        <v>1939900726821</v>
      </c>
    </row>
    <row r="61" spans="1:14" x14ac:dyDescent="0.3">
      <c r="A61" t="s">
        <v>377</v>
      </c>
      <c r="B61" t="s">
        <v>378</v>
      </c>
      <c r="C61">
        <v>1</v>
      </c>
      <c r="D61">
        <v>2565</v>
      </c>
      <c r="E61">
        <v>1</v>
      </c>
      <c r="F61">
        <v>0</v>
      </c>
      <c r="G61">
        <v>9</v>
      </c>
      <c r="H61" t="s">
        <v>438</v>
      </c>
      <c r="I61" t="s">
        <v>379</v>
      </c>
      <c r="J61">
        <v>20521</v>
      </c>
      <c r="K61" t="s">
        <v>380</v>
      </c>
      <c r="L61" t="s">
        <v>529</v>
      </c>
      <c r="M61" t="s">
        <v>530</v>
      </c>
      <c r="N61">
        <v>1939900729501</v>
      </c>
    </row>
    <row r="62" spans="1:14" x14ac:dyDescent="0.3">
      <c r="A62" t="s">
        <v>377</v>
      </c>
      <c r="B62" t="s">
        <v>378</v>
      </c>
      <c r="C62">
        <v>5</v>
      </c>
      <c r="D62">
        <v>2565</v>
      </c>
      <c r="E62">
        <v>1</v>
      </c>
      <c r="F62">
        <v>0</v>
      </c>
      <c r="G62">
        <v>9</v>
      </c>
      <c r="H62" t="s">
        <v>438</v>
      </c>
      <c r="I62" t="s">
        <v>379</v>
      </c>
      <c r="J62">
        <v>20669</v>
      </c>
      <c r="K62" t="s">
        <v>380</v>
      </c>
      <c r="L62" t="s">
        <v>531</v>
      </c>
      <c r="M62" t="s">
        <v>532</v>
      </c>
      <c r="N62">
        <v>1939900749481</v>
      </c>
    </row>
    <row r="63" spans="1:14" x14ac:dyDescent="0.3">
      <c r="A63" t="s">
        <v>377</v>
      </c>
      <c r="B63" t="s">
        <v>378</v>
      </c>
      <c r="C63">
        <v>7</v>
      </c>
      <c r="D63">
        <v>2565</v>
      </c>
      <c r="E63">
        <v>1</v>
      </c>
      <c r="F63">
        <v>0</v>
      </c>
      <c r="G63">
        <v>9</v>
      </c>
      <c r="H63" t="s">
        <v>438</v>
      </c>
      <c r="I63" t="s">
        <v>379</v>
      </c>
      <c r="J63">
        <v>20748</v>
      </c>
      <c r="K63" t="s">
        <v>380</v>
      </c>
      <c r="L63" t="s">
        <v>533</v>
      </c>
      <c r="M63" t="s">
        <v>534</v>
      </c>
      <c r="N63">
        <v>1939900727797</v>
      </c>
    </row>
    <row r="64" spans="1:14" x14ac:dyDescent="0.3">
      <c r="A64" t="s">
        <v>377</v>
      </c>
      <c r="B64" t="s">
        <v>378</v>
      </c>
      <c r="C64">
        <v>6</v>
      </c>
      <c r="D64">
        <v>2565</v>
      </c>
      <c r="E64">
        <v>1</v>
      </c>
      <c r="F64">
        <v>0</v>
      </c>
      <c r="G64">
        <v>9</v>
      </c>
      <c r="H64" t="s">
        <v>438</v>
      </c>
      <c r="I64" t="s">
        <v>379</v>
      </c>
      <c r="J64">
        <v>20710</v>
      </c>
      <c r="K64" t="s">
        <v>380</v>
      </c>
      <c r="L64" t="s">
        <v>527</v>
      </c>
      <c r="M64" t="s">
        <v>535</v>
      </c>
      <c r="N64">
        <v>1939900738292</v>
      </c>
    </row>
    <row r="65" spans="1:14" x14ac:dyDescent="0.3">
      <c r="A65" t="s">
        <v>377</v>
      </c>
      <c r="B65" t="s">
        <v>378</v>
      </c>
      <c r="C65">
        <v>6</v>
      </c>
      <c r="D65">
        <v>2565</v>
      </c>
      <c r="E65">
        <v>1</v>
      </c>
      <c r="F65">
        <v>0</v>
      </c>
      <c r="G65">
        <v>10</v>
      </c>
      <c r="H65" t="s">
        <v>438</v>
      </c>
      <c r="I65" t="s">
        <v>379</v>
      </c>
      <c r="J65">
        <v>20711</v>
      </c>
      <c r="K65" t="s">
        <v>380</v>
      </c>
      <c r="L65" t="s">
        <v>536</v>
      </c>
      <c r="M65" t="s">
        <v>537</v>
      </c>
      <c r="N65">
        <v>1939900746627</v>
      </c>
    </row>
    <row r="66" spans="1:14" x14ac:dyDescent="0.3">
      <c r="A66" t="s">
        <v>377</v>
      </c>
      <c r="B66" t="s">
        <v>378</v>
      </c>
      <c r="C66">
        <v>7</v>
      </c>
      <c r="D66">
        <v>2565</v>
      </c>
      <c r="E66">
        <v>1</v>
      </c>
      <c r="F66">
        <v>0</v>
      </c>
      <c r="G66">
        <v>10</v>
      </c>
      <c r="H66" t="s">
        <v>438</v>
      </c>
      <c r="I66" t="s">
        <v>379</v>
      </c>
      <c r="J66">
        <v>20749</v>
      </c>
      <c r="K66" t="s">
        <v>380</v>
      </c>
      <c r="L66" t="s">
        <v>538</v>
      </c>
      <c r="M66" t="s">
        <v>539</v>
      </c>
      <c r="N66">
        <v>1939900744705</v>
      </c>
    </row>
    <row r="67" spans="1:14" x14ac:dyDescent="0.3">
      <c r="A67" t="s">
        <v>377</v>
      </c>
      <c r="B67" t="s">
        <v>378</v>
      </c>
      <c r="C67">
        <v>5</v>
      </c>
      <c r="D67">
        <v>2565</v>
      </c>
      <c r="E67">
        <v>1</v>
      </c>
      <c r="F67">
        <v>0</v>
      </c>
      <c r="G67">
        <v>10</v>
      </c>
      <c r="H67" t="s">
        <v>438</v>
      </c>
      <c r="I67" t="s">
        <v>379</v>
      </c>
      <c r="J67">
        <v>20670</v>
      </c>
      <c r="K67" t="s">
        <v>380</v>
      </c>
      <c r="L67" t="s">
        <v>540</v>
      </c>
      <c r="M67" t="s">
        <v>541</v>
      </c>
      <c r="N67">
        <v>1939900732430</v>
      </c>
    </row>
    <row r="68" spans="1:14" x14ac:dyDescent="0.3">
      <c r="A68" t="s">
        <v>377</v>
      </c>
      <c r="B68" t="s">
        <v>378</v>
      </c>
      <c r="C68">
        <v>1</v>
      </c>
      <c r="D68">
        <v>2565</v>
      </c>
      <c r="E68">
        <v>1</v>
      </c>
      <c r="F68">
        <v>0</v>
      </c>
      <c r="G68">
        <v>10</v>
      </c>
      <c r="H68" t="s">
        <v>438</v>
      </c>
      <c r="I68" t="s">
        <v>379</v>
      </c>
      <c r="J68">
        <v>20522</v>
      </c>
      <c r="K68" t="s">
        <v>380</v>
      </c>
      <c r="L68" t="s">
        <v>542</v>
      </c>
      <c r="M68" t="s">
        <v>543</v>
      </c>
      <c r="N68">
        <v>1939900745817</v>
      </c>
    </row>
    <row r="69" spans="1:14" x14ac:dyDescent="0.3">
      <c r="A69" t="s">
        <v>377</v>
      </c>
      <c r="B69" t="s">
        <v>378</v>
      </c>
      <c r="C69">
        <v>4</v>
      </c>
      <c r="D69">
        <v>2565</v>
      </c>
      <c r="E69">
        <v>1</v>
      </c>
      <c r="F69">
        <v>0</v>
      </c>
      <c r="G69">
        <v>10</v>
      </c>
      <c r="H69" t="s">
        <v>438</v>
      </c>
      <c r="I69" t="s">
        <v>379</v>
      </c>
      <c r="J69">
        <v>20633</v>
      </c>
      <c r="K69" t="s">
        <v>380</v>
      </c>
      <c r="L69" t="s">
        <v>527</v>
      </c>
      <c r="M69" t="s">
        <v>544</v>
      </c>
      <c r="N69">
        <v>1939900758595</v>
      </c>
    </row>
    <row r="70" spans="1:14" x14ac:dyDescent="0.3">
      <c r="A70" t="s">
        <v>377</v>
      </c>
      <c r="B70" t="s">
        <v>378</v>
      </c>
      <c r="C70">
        <v>3</v>
      </c>
      <c r="D70">
        <v>2565</v>
      </c>
      <c r="E70">
        <v>1</v>
      </c>
      <c r="F70">
        <v>0</v>
      </c>
      <c r="G70">
        <v>10</v>
      </c>
      <c r="H70" t="s">
        <v>438</v>
      </c>
      <c r="I70" t="s">
        <v>379</v>
      </c>
      <c r="J70">
        <v>20594</v>
      </c>
      <c r="K70" t="s">
        <v>380</v>
      </c>
      <c r="L70" t="s">
        <v>545</v>
      </c>
      <c r="M70" t="s">
        <v>546</v>
      </c>
      <c r="N70">
        <v>1939900751779</v>
      </c>
    </row>
    <row r="71" spans="1:14" x14ac:dyDescent="0.3">
      <c r="A71" t="s">
        <v>377</v>
      </c>
      <c r="B71" t="s">
        <v>378</v>
      </c>
      <c r="C71">
        <v>2</v>
      </c>
      <c r="D71">
        <v>2565</v>
      </c>
      <c r="E71">
        <v>1</v>
      </c>
      <c r="F71">
        <v>0</v>
      </c>
      <c r="G71">
        <v>10</v>
      </c>
      <c r="H71" t="s">
        <v>438</v>
      </c>
      <c r="I71" t="s">
        <v>379</v>
      </c>
      <c r="J71">
        <v>20556</v>
      </c>
      <c r="K71" t="s">
        <v>380</v>
      </c>
      <c r="L71" t="s">
        <v>547</v>
      </c>
      <c r="M71" t="s">
        <v>548</v>
      </c>
      <c r="N71">
        <v>1939900742273</v>
      </c>
    </row>
    <row r="72" spans="1:14" x14ac:dyDescent="0.3">
      <c r="A72" t="s">
        <v>377</v>
      </c>
      <c r="B72" t="s">
        <v>378</v>
      </c>
      <c r="C72">
        <v>2</v>
      </c>
      <c r="D72">
        <v>2565</v>
      </c>
      <c r="E72">
        <v>1</v>
      </c>
      <c r="F72">
        <v>0</v>
      </c>
      <c r="G72">
        <v>11</v>
      </c>
      <c r="H72" t="s">
        <v>438</v>
      </c>
      <c r="I72" t="s">
        <v>379</v>
      </c>
      <c r="J72">
        <v>20557</v>
      </c>
      <c r="K72" t="s">
        <v>380</v>
      </c>
      <c r="L72" t="s">
        <v>520</v>
      </c>
      <c r="M72" t="s">
        <v>549</v>
      </c>
      <c r="N72">
        <v>1939900722418</v>
      </c>
    </row>
    <row r="73" spans="1:14" x14ac:dyDescent="0.3">
      <c r="A73" t="s">
        <v>377</v>
      </c>
      <c r="B73" t="s">
        <v>378</v>
      </c>
      <c r="C73">
        <v>3</v>
      </c>
      <c r="D73">
        <v>2565</v>
      </c>
      <c r="E73">
        <v>1</v>
      </c>
      <c r="F73">
        <v>0</v>
      </c>
      <c r="G73">
        <v>11</v>
      </c>
      <c r="H73" t="s">
        <v>438</v>
      </c>
      <c r="I73" t="s">
        <v>379</v>
      </c>
      <c r="J73">
        <v>20595</v>
      </c>
      <c r="K73" t="s">
        <v>380</v>
      </c>
      <c r="L73" t="s">
        <v>550</v>
      </c>
      <c r="M73" t="s">
        <v>551</v>
      </c>
      <c r="N73">
        <v>1939900743024</v>
      </c>
    </row>
    <row r="74" spans="1:14" x14ac:dyDescent="0.3">
      <c r="A74" t="s">
        <v>377</v>
      </c>
      <c r="B74" t="s">
        <v>378</v>
      </c>
      <c r="C74">
        <v>4</v>
      </c>
      <c r="D74">
        <v>2565</v>
      </c>
      <c r="E74">
        <v>1</v>
      </c>
      <c r="F74">
        <v>0</v>
      </c>
      <c r="G74">
        <v>11</v>
      </c>
      <c r="H74" t="s">
        <v>438</v>
      </c>
      <c r="I74" t="s">
        <v>379</v>
      </c>
      <c r="J74">
        <v>20634</v>
      </c>
      <c r="K74" t="s">
        <v>380</v>
      </c>
      <c r="L74" t="s">
        <v>552</v>
      </c>
      <c r="M74" t="s">
        <v>553</v>
      </c>
      <c r="N74">
        <v>1939900723350</v>
      </c>
    </row>
    <row r="75" spans="1:14" x14ac:dyDescent="0.3">
      <c r="A75" t="s">
        <v>377</v>
      </c>
      <c r="B75" t="s">
        <v>378</v>
      </c>
      <c r="C75">
        <v>1</v>
      </c>
      <c r="D75">
        <v>2565</v>
      </c>
      <c r="E75">
        <v>1</v>
      </c>
      <c r="F75">
        <v>0</v>
      </c>
      <c r="G75">
        <v>11</v>
      </c>
      <c r="H75" t="s">
        <v>438</v>
      </c>
      <c r="I75" t="s">
        <v>379</v>
      </c>
      <c r="J75">
        <v>20523</v>
      </c>
      <c r="K75" t="s">
        <v>380</v>
      </c>
      <c r="L75" t="s">
        <v>554</v>
      </c>
      <c r="M75" t="s">
        <v>555</v>
      </c>
      <c r="N75">
        <v>1839902097503</v>
      </c>
    </row>
    <row r="76" spans="1:14" x14ac:dyDescent="0.3">
      <c r="A76" t="s">
        <v>377</v>
      </c>
      <c r="B76" t="s">
        <v>378</v>
      </c>
      <c r="C76">
        <v>5</v>
      </c>
      <c r="D76">
        <v>2565</v>
      </c>
      <c r="E76">
        <v>1</v>
      </c>
      <c r="F76">
        <v>0</v>
      </c>
      <c r="G76">
        <v>11</v>
      </c>
      <c r="H76" t="s">
        <v>438</v>
      </c>
      <c r="I76" t="s">
        <v>379</v>
      </c>
      <c r="J76">
        <v>20671</v>
      </c>
      <c r="K76" t="s">
        <v>380</v>
      </c>
      <c r="L76" t="s">
        <v>556</v>
      </c>
      <c r="M76" t="s">
        <v>557</v>
      </c>
      <c r="N76">
        <v>1939900758251</v>
      </c>
    </row>
    <row r="77" spans="1:14" x14ac:dyDescent="0.3">
      <c r="A77" t="s">
        <v>377</v>
      </c>
      <c r="B77" t="s">
        <v>378</v>
      </c>
      <c r="C77">
        <v>7</v>
      </c>
      <c r="D77">
        <v>2565</v>
      </c>
      <c r="E77">
        <v>1</v>
      </c>
      <c r="F77">
        <v>0</v>
      </c>
      <c r="G77">
        <v>11</v>
      </c>
      <c r="H77" t="s">
        <v>438</v>
      </c>
      <c r="I77" t="s">
        <v>379</v>
      </c>
      <c r="J77">
        <v>20750</v>
      </c>
      <c r="K77" t="s">
        <v>380</v>
      </c>
      <c r="L77" t="s">
        <v>558</v>
      </c>
      <c r="M77" t="s">
        <v>559</v>
      </c>
      <c r="N77">
        <v>1939900757858</v>
      </c>
    </row>
    <row r="78" spans="1:14" x14ac:dyDescent="0.3">
      <c r="A78" t="s">
        <v>377</v>
      </c>
      <c r="B78" t="s">
        <v>378</v>
      </c>
      <c r="C78">
        <v>6</v>
      </c>
      <c r="D78">
        <v>2565</v>
      </c>
      <c r="E78">
        <v>1</v>
      </c>
      <c r="F78">
        <v>0</v>
      </c>
      <c r="G78">
        <v>11</v>
      </c>
      <c r="H78" t="s">
        <v>438</v>
      </c>
      <c r="I78" t="s">
        <v>379</v>
      </c>
      <c r="J78">
        <v>20712</v>
      </c>
      <c r="K78" t="s">
        <v>380</v>
      </c>
      <c r="L78" t="s">
        <v>560</v>
      </c>
      <c r="M78" t="s">
        <v>561</v>
      </c>
      <c r="N78">
        <v>1939900740068</v>
      </c>
    </row>
    <row r="79" spans="1:14" x14ac:dyDescent="0.3">
      <c r="A79" t="s">
        <v>377</v>
      </c>
      <c r="B79" t="s">
        <v>378</v>
      </c>
      <c r="C79">
        <v>6</v>
      </c>
      <c r="D79">
        <v>2565</v>
      </c>
      <c r="E79">
        <v>1</v>
      </c>
      <c r="F79">
        <v>0</v>
      </c>
      <c r="G79">
        <v>12</v>
      </c>
      <c r="H79" t="s">
        <v>438</v>
      </c>
      <c r="I79" t="s">
        <v>379</v>
      </c>
      <c r="J79">
        <v>20713</v>
      </c>
      <c r="K79" t="s">
        <v>380</v>
      </c>
      <c r="L79" t="s">
        <v>562</v>
      </c>
      <c r="M79" t="s">
        <v>563</v>
      </c>
      <c r="N79">
        <v>1939900733347</v>
      </c>
    </row>
    <row r="80" spans="1:14" x14ac:dyDescent="0.3">
      <c r="A80" t="s">
        <v>377</v>
      </c>
      <c r="B80" t="s">
        <v>378</v>
      </c>
      <c r="C80">
        <v>7</v>
      </c>
      <c r="D80">
        <v>2565</v>
      </c>
      <c r="E80">
        <v>1</v>
      </c>
      <c r="F80">
        <v>0</v>
      </c>
      <c r="G80">
        <v>12</v>
      </c>
      <c r="H80" t="s">
        <v>438</v>
      </c>
      <c r="I80" t="s">
        <v>379</v>
      </c>
      <c r="J80">
        <v>20751</v>
      </c>
      <c r="K80" t="s">
        <v>380</v>
      </c>
      <c r="L80" t="s">
        <v>564</v>
      </c>
      <c r="M80" t="s">
        <v>565</v>
      </c>
      <c r="N80">
        <v>1939900699297</v>
      </c>
    </row>
    <row r="81" spans="1:14" x14ac:dyDescent="0.3">
      <c r="A81" t="s">
        <v>377</v>
      </c>
      <c r="B81" t="s">
        <v>378</v>
      </c>
      <c r="C81">
        <v>5</v>
      </c>
      <c r="D81">
        <v>2565</v>
      </c>
      <c r="E81">
        <v>1</v>
      </c>
      <c r="F81">
        <v>0</v>
      </c>
      <c r="G81">
        <v>12</v>
      </c>
      <c r="H81" t="s">
        <v>438</v>
      </c>
      <c r="I81" t="s">
        <v>379</v>
      </c>
      <c r="J81">
        <v>20672</v>
      </c>
      <c r="K81" t="s">
        <v>380</v>
      </c>
      <c r="L81" t="s">
        <v>566</v>
      </c>
      <c r="M81" t="s">
        <v>567</v>
      </c>
      <c r="N81">
        <v>1500701451517</v>
      </c>
    </row>
    <row r="82" spans="1:14" x14ac:dyDescent="0.3">
      <c r="A82" t="s">
        <v>377</v>
      </c>
      <c r="B82" t="s">
        <v>378</v>
      </c>
      <c r="C82">
        <v>1</v>
      </c>
      <c r="D82">
        <v>2565</v>
      </c>
      <c r="E82">
        <v>1</v>
      </c>
      <c r="F82">
        <v>0</v>
      </c>
      <c r="G82">
        <v>12</v>
      </c>
      <c r="H82" t="s">
        <v>438</v>
      </c>
      <c r="I82" t="s">
        <v>379</v>
      </c>
      <c r="J82">
        <v>20524</v>
      </c>
      <c r="K82" t="s">
        <v>380</v>
      </c>
      <c r="L82" t="s">
        <v>568</v>
      </c>
      <c r="M82" t="s">
        <v>569</v>
      </c>
      <c r="N82">
        <v>1240401222353</v>
      </c>
    </row>
    <row r="83" spans="1:14" x14ac:dyDescent="0.3">
      <c r="A83" t="s">
        <v>377</v>
      </c>
      <c r="B83" t="s">
        <v>378</v>
      </c>
      <c r="C83">
        <v>4</v>
      </c>
      <c r="D83">
        <v>2565</v>
      </c>
      <c r="E83">
        <v>1</v>
      </c>
      <c r="F83">
        <v>0</v>
      </c>
      <c r="G83">
        <v>12</v>
      </c>
      <c r="H83" t="s">
        <v>438</v>
      </c>
      <c r="I83" t="s">
        <v>379</v>
      </c>
      <c r="J83">
        <v>20635</v>
      </c>
      <c r="K83" t="s">
        <v>380</v>
      </c>
      <c r="L83" t="s">
        <v>552</v>
      </c>
      <c r="M83" t="s">
        <v>570</v>
      </c>
      <c r="N83">
        <v>1939900746392</v>
      </c>
    </row>
    <row r="84" spans="1:14" x14ac:dyDescent="0.3">
      <c r="A84" t="s">
        <v>377</v>
      </c>
      <c r="B84" t="s">
        <v>378</v>
      </c>
      <c r="C84">
        <v>3</v>
      </c>
      <c r="D84">
        <v>2565</v>
      </c>
      <c r="E84">
        <v>1</v>
      </c>
      <c r="F84">
        <v>0</v>
      </c>
      <c r="G84">
        <v>12</v>
      </c>
      <c r="H84" t="s">
        <v>438</v>
      </c>
      <c r="I84" t="s">
        <v>379</v>
      </c>
      <c r="J84">
        <v>20596</v>
      </c>
      <c r="K84" t="s">
        <v>380</v>
      </c>
      <c r="L84" t="s">
        <v>571</v>
      </c>
      <c r="M84" t="s">
        <v>572</v>
      </c>
      <c r="N84">
        <v>1939900753291</v>
      </c>
    </row>
    <row r="85" spans="1:14" x14ac:dyDescent="0.3">
      <c r="A85" t="s">
        <v>377</v>
      </c>
      <c r="B85" t="s">
        <v>378</v>
      </c>
      <c r="C85">
        <v>2</v>
      </c>
      <c r="D85">
        <v>2565</v>
      </c>
      <c r="E85">
        <v>1</v>
      </c>
      <c r="F85">
        <v>0</v>
      </c>
      <c r="G85">
        <v>12</v>
      </c>
      <c r="H85" t="s">
        <v>438</v>
      </c>
      <c r="I85" t="s">
        <v>379</v>
      </c>
      <c r="J85">
        <v>20558</v>
      </c>
      <c r="K85" t="s">
        <v>380</v>
      </c>
      <c r="L85" t="s">
        <v>573</v>
      </c>
      <c r="M85" t="s">
        <v>574</v>
      </c>
      <c r="N85">
        <v>1939900716108</v>
      </c>
    </row>
    <row r="86" spans="1:14" x14ac:dyDescent="0.3">
      <c r="A86" t="s">
        <v>377</v>
      </c>
      <c r="B86" t="s">
        <v>378</v>
      </c>
      <c r="C86">
        <v>2</v>
      </c>
      <c r="D86">
        <v>2565</v>
      </c>
      <c r="E86">
        <v>1</v>
      </c>
      <c r="F86">
        <v>0</v>
      </c>
      <c r="G86">
        <v>13</v>
      </c>
      <c r="H86" t="s">
        <v>438</v>
      </c>
      <c r="I86" t="s">
        <v>379</v>
      </c>
      <c r="J86">
        <v>20559</v>
      </c>
      <c r="K86" t="s">
        <v>380</v>
      </c>
      <c r="L86" t="s">
        <v>575</v>
      </c>
      <c r="M86" t="s">
        <v>576</v>
      </c>
      <c r="N86">
        <v>1939900736770</v>
      </c>
    </row>
    <row r="87" spans="1:14" x14ac:dyDescent="0.3">
      <c r="A87" t="s">
        <v>377</v>
      </c>
      <c r="B87" t="s">
        <v>378</v>
      </c>
      <c r="C87">
        <v>3</v>
      </c>
      <c r="D87">
        <v>2565</v>
      </c>
      <c r="E87">
        <v>1</v>
      </c>
      <c r="F87">
        <v>0</v>
      </c>
      <c r="G87">
        <v>13</v>
      </c>
      <c r="H87" t="s">
        <v>438</v>
      </c>
      <c r="I87" t="s">
        <v>379</v>
      </c>
      <c r="J87">
        <v>20597</v>
      </c>
      <c r="K87" t="s">
        <v>380</v>
      </c>
      <c r="L87" t="s">
        <v>577</v>
      </c>
      <c r="M87" t="s">
        <v>578</v>
      </c>
      <c r="N87">
        <v>1209000475054</v>
      </c>
    </row>
    <row r="88" spans="1:14" x14ac:dyDescent="0.3">
      <c r="A88" t="s">
        <v>377</v>
      </c>
      <c r="B88" t="s">
        <v>378</v>
      </c>
      <c r="C88">
        <v>4</v>
      </c>
      <c r="D88">
        <v>2565</v>
      </c>
      <c r="E88">
        <v>1</v>
      </c>
      <c r="F88">
        <v>0</v>
      </c>
      <c r="G88">
        <v>13</v>
      </c>
      <c r="H88" t="s">
        <v>438</v>
      </c>
      <c r="I88" t="s">
        <v>379</v>
      </c>
      <c r="J88">
        <v>20636</v>
      </c>
      <c r="K88" t="s">
        <v>380</v>
      </c>
      <c r="L88" t="s">
        <v>579</v>
      </c>
      <c r="M88" t="s">
        <v>580</v>
      </c>
      <c r="N88">
        <v>1110301491248</v>
      </c>
    </row>
    <row r="89" spans="1:14" x14ac:dyDescent="0.3">
      <c r="A89" t="s">
        <v>377</v>
      </c>
      <c r="B89" t="s">
        <v>378</v>
      </c>
      <c r="C89">
        <v>5</v>
      </c>
      <c r="D89">
        <v>2565</v>
      </c>
      <c r="E89">
        <v>1</v>
      </c>
      <c r="F89">
        <v>0</v>
      </c>
      <c r="G89">
        <v>13</v>
      </c>
      <c r="H89" t="s">
        <v>438</v>
      </c>
      <c r="I89" t="s">
        <v>379</v>
      </c>
      <c r="J89">
        <v>20673</v>
      </c>
      <c r="K89" t="s">
        <v>380</v>
      </c>
      <c r="L89" t="s">
        <v>581</v>
      </c>
      <c r="M89" t="s">
        <v>582</v>
      </c>
      <c r="N89">
        <v>1939900730798</v>
      </c>
    </row>
    <row r="90" spans="1:14" x14ac:dyDescent="0.3">
      <c r="A90" t="s">
        <v>377</v>
      </c>
      <c r="B90" t="s">
        <v>378</v>
      </c>
      <c r="C90">
        <v>7</v>
      </c>
      <c r="D90">
        <v>2565</v>
      </c>
      <c r="E90">
        <v>1</v>
      </c>
      <c r="F90">
        <v>0</v>
      </c>
      <c r="G90">
        <v>13</v>
      </c>
      <c r="H90" t="s">
        <v>438</v>
      </c>
      <c r="I90" t="s">
        <v>379</v>
      </c>
      <c r="J90">
        <v>20752</v>
      </c>
      <c r="K90" t="s">
        <v>380</v>
      </c>
      <c r="L90" t="s">
        <v>583</v>
      </c>
      <c r="M90" t="s">
        <v>584</v>
      </c>
      <c r="N90">
        <v>1939900766024</v>
      </c>
    </row>
    <row r="91" spans="1:14" x14ac:dyDescent="0.3">
      <c r="A91" t="s">
        <v>377</v>
      </c>
      <c r="B91" t="s">
        <v>378</v>
      </c>
      <c r="C91">
        <v>6</v>
      </c>
      <c r="D91">
        <v>2565</v>
      </c>
      <c r="E91">
        <v>1</v>
      </c>
      <c r="F91">
        <v>0</v>
      </c>
      <c r="G91">
        <v>13</v>
      </c>
      <c r="H91" t="s">
        <v>438</v>
      </c>
      <c r="I91" t="s">
        <v>379</v>
      </c>
      <c r="J91">
        <v>20714</v>
      </c>
      <c r="K91" t="s">
        <v>380</v>
      </c>
      <c r="L91" t="s">
        <v>585</v>
      </c>
      <c r="M91" t="s">
        <v>586</v>
      </c>
      <c r="N91">
        <v>1939900736648</v>
      </c>
    </row>
    <row r="92" spans="1:14" x14ac:dyDescent="0.3">
      <c r="A92" t="s">
        <v>377</v>
      </c>
      <c r="B92" t="s">
        <v>378</v>
      </c>
      <c r="C92">
        <v>1</v>
      </c>
      <c r="D92">
        <v>2565</v>
      </c>
      <c r="E92">
        <v>1</v>
      </c>
      <c r="F92">
        <v>0</v>
      </c>
      <c r="G92">
        <v>13</v>
      </c>
      <c r="H92" t="s">
        <v>438</v>
      </c>
      <c r="I92" t="s">
        <v>379</v>
      </c>
      <c r="J92">
        <v>20525</v>
      </c>
      <c r="K92" t="s">
        <v>587</v>
      </c>
      <c r="L92" t="s">
        <v>588</v>
      </c>
      <c r="M92" t="s">
        <v>589</v>
      </c>
      <c r="N92">
        <v>1939900746040</v>
      </c>
    </row>
    <row r="93" spans="1:14" x14ac:dyDescent="0.3">
      <c r="A93" t="s">
        <v>377</v>
      </c>
      <c r="B93" t="s">
        <v>378</v>
      </c>
      <c r="C93">
        <v>1</v>
      </c>
      <c r="D93">
        <v>2565</v>
      </c>
      <c r="E93">
        <v>1</v>
      </c>
      <c r="F93">
        <v>0</v>
      </c>
      <c r="G93">
        <v>14</v>
      </c>
      <c r="H93" t="s">
        <v>438</v>
      </c>
      <c r="I93" t="s">
        <v>379</v>
      </c>
      <c r="J93">
        <v>20526</v>
      </c>
      <c r="K93" t="s">
        <v>587</v>
      </c>
      <c r="L93" t="s">
        <v>590</v>
      </c>
      <c r="M93" t="s">
        <v>591</v>
      </c>
      <c r="N93">
        <v>1939900754760</v>
      </c>
    </row>
    <row r="94" spans="1:14" x14ac:dyDescent="0.3">
      <c r="A94" t="s">
        <v>377</v>
      </c>
      <c r="B94" t="s">
        <v>378</v>
      </c>
      <c r="C94">
        <v>6</v>
      </c>
      <c r="D94">
        <v>2565</v>
      </c>
      <c r="E94">
        <v>1</v>
      </c>
      <c r="F94">
        <v>0</v>
      </c>
      <c r="G94">
        <v>14</v>
      </c>
      <c r="H94" t="s">
        <v>438</v>
      </c>
      <c r="I94" t="s">
        <v>379</v>
      </c>
      <c r="J94">
        <v>20715</v>
      </c>
      <c r="K94" t="s">
        <v>380</v>
      </c>
      <c r="L94" t="s">
        <v>592</v>
      </c>
      <c r="M94" t="s">
        <v>593</v>
      </c>
      <c r="N94">
        <v>1939900739175</v>
      </c>
    </row>
    <row r="95" spans="1:14" x14ac:dyDescent="0.3">
      <c r="A95" t="s">
        <v>377</v>
      </c>
      <c r="B95" t="s">
        <v>378</v>
      </c>
      <c r="C95">
        <v>7</v>
      </c>
      <c r="D95">
        <v>2565</v>
      </c>
      <c r="E95">
        <v>1</v>
      </c>
      <c r="F95">
        <v>0</v>
      </c>
      <c r="G95">
        <v>14</v>
      </c>
      <c r="H95" t="s">
        <v>438</v>
      </c>
      <c r="I95" t="s">
        <v>379</v>
      </c>
      <c r="J95">
        <v>20753</v>
      </c>
      <c r="K95" t="s">
        <v>380</v>
      </c>
      <c r="L95" t="s">
        <v>594</v>
      </c>
      <c r="M95" t="s">
        <v>595</v>
      </c>
      <c r="N95">
        <v>1939900750616</v>
      </c>
    </row>
    <row r="96" spans="1:14" x14ac:dyDescent="0.3">
      <c r="A96" t="s">
        <v>377</v>
      </c>
      <c r="B96" t="s">
        <v>378</v>
      </c>
      <c r="C96">
        <v>5</v>
      </c>
      <c r="D96">
        <v>2565</v>
      </c>
      <c r="E96">
        <v>1</v>
      </c>
      <c r="F96">
        <v>0</v>
      </c>
      <c r="G96">
        <v>14</v>
      </c>
      <c r="H96" t="s">
        <v>438</v>
      </c>
      <c r="I96" t="s">
        <v>379</v>
      </c>
      <c r="J96">
        <v>20674</v>
      </c>
      <c r="K96" t="s">
        <v>380</v>
      </c>
      <c r="L96" t="s">
        <v>596</v>
      </c>
      <c r="M96" t="s">
        <v>597</v>
      </c>
      <c r="N96">
        <v>1939900732685</v>
      </c>
    </row>
    <row r="97" spans="1:14" x14ac:dyDescent="0.3">
      <c r="A97" t="s">
        <v>377</v>
      </c>
      <c r="B97" t="s">
        <v>378</v>
      </c>
      <c r="C97">
        <v>4</v>
      </c>
      <c r="D97">
        <v>2565</v>
      </c>
      <c r="E97">
        <v>1</v>
      </c>
      <c r="F97">
        <v>0</v>
      </c>
      <c r="G97">
        <v>14</v>
      </c>
      <c r="H97" t="s">
        <v>438</v>
      </c>
      <c r="I97" t="s">
        <v>379</v>
      </c>
      <c r="J97">
        <v>20637</v>
      </c>
      <c r="K97" t="s">
        <v>380</v>
      </c>
      <c r="L97" t="s">
        <v>598</v>
      </c>
      <c r="M97" t="s">
        <v>599</v>
      </c>
      <c r="N97">
        <v>1939900744306</v>
      </c>
    </row>
    <row r="98" spans="1:14" x14ac:dyDescent="0.3">
      <c r="A98" t="s">
        <v>377</v>
      </c>
      <c r="B98" t="s">
        <v>378</v>
      </c>
      <c r="C98">
        <v>3</v>
      </c>
      <c r="D98">
        <v>2565</v>
      </c>
      <c r="E98">
        <v>1</v>
      </c>
      <c r="F98">
        <v>0</v>
      </c>
      <c r="G98">
        <v>14</v>
      </c>
      <c r="H98" t="s">
        <v>438</v>
      </c>
      <c r="I98" t="s">
        <v>379</v>
      </c>
      <c r="J98">
        <v>20598</v>
      </c>
      <c r="K98" t="s">
        <v>380</v>
      </c>
      <c r="L98" t="s">
        <v>600</v>
      </c>
      <c r="M98" t="s">
        <v>601</v>
      </c>
      <c r="N98">
        <v>1939900755278</v>
      </c>
    </row>
    <row r="99" spans="1:14" x14ac:dyDescent="0.3">
      <c r="A99" t="s">
        <v>377</v>
      </c>
      <c r="B99" t="s">
        <v>378</v>
      </c>
      <c r="C99">
        <v>2</v>
      </c>
      <c r="D99">
        <v>2565</v>
      </c>
      <c r="E99">
        <v>1</v>
      </c>
      <c r="F99">
        <v>0</v>
      </c>
      <c r="G99">
        <v>14</v>
      </c>
      <c r="H99" t="s">
        <v>438</v>
      </c>
      <c r="I99" t="s">
        <v>379</v>
      </c>
      <c r="J99">
        <v>20560</v>
      </c>
      <c r="K99" t="s">
        <v>380</v>
      </c>
      <c r="L99" t="s">
        <v>602</v>
      </c>
      <c r="M99" t="s">
        <v>603</v>
      </c>
      <c r="N99">
        <v>1939900735153</v>
      </c>
    </row>
    <row r="100" spans="1:14" x14ac:dyDescent="0.3">
      <c r="A100" t="s">
        <v>377</v>
      </c>
      <c r="B100" t="s">
        <v>378</v>
      </c>
      <c r="C100">
        <v>2</v>
      </c>
      <c r="D100">
        <v>2565</v>
      </c>
      <c r="E100">
        <v>1</v>
      </c>
      <c r="F100">
        <v>0</v>
      </c>
      <c r="G100">
        <v>15</v>
      </c>
      <c r="H100" t="s">
        <v>438</v>
      </c>
      <c r="I100" t="s">
        <v>379</v>
      </c>
      <c r="J100">
        <v>20561</v>
      </c>
      <c r="K100" t="s">
        <v>380</v>
      </c>
      <c r="L100" t="s">
        <v>604</v>
      </c>
      <c r="M100" t="s">
        <v>605</v>
      </c>
      <c r="N100">
        <v>1939500059002</v>
      </c>
    </row>
    <row r="101" spans="1:14" x14ac:dyDescent="0.3">
      <c r="A101" t="s">
        <v>377</v>
      </c>
      <c r="B101" t="s">
        <v>378</v>
      </c>
      <c r="C101">
        <v>3</v>
      </c>
      <c r="D101">
        <v>2565</v>
      </c>
      <c r="E101">
        <v>1</v>
      </c>
      <c r="F101">
        <v>0</v>
      </c>
      <c r="G101">
        <v>15</v>
      </c>
      <c r="H101" t="s">
        <v>438</v>
      </c>
      <c r="I101" t="s">
        <v>379</v>
      </c>
      <c r="J101">
        <v>20599</v>
      </c>
      <c r="K101" t="s">
        <v>380</v>
      </c>
      <c r="L101" t="s">
        <v>511</v>
      </c>
      <c r="M101" t="s">
        <v>606</v>
      </c>
      <c r="N101">
        <v>1939900753593</v>
      </c>
    </row>
    <row r="102" spans="1:14" x14ac:dyDescent="0.3">
      <c r="A102" t="s">
        <v>377</v>
      </c>
      <c r="B102" t="s">
        <v>378</v>
      </c>
      <c r="C102">
        <v>4</v>
      </c>
      <c r="D102">
        <v>2565</v>
      </c>
      <c r="E102">
        <v>1</v>
      </c>
      <c r="F102">
        <v>0</v>
      </c>
      <c r="G102">
        <v>15</v>
      </c>
      <c r="H102" t="s">
        <v>438</v>
      </c>
      <c r="I102" t="s">
        <v>379</v>
      </c>
      <c r="J102">
        <v>20638</v>
      </c>
      <c r="K102" t="s">
        <v>380</v>
      </c>
      <c r="L102" t="s">
        <v>607</v>
      </c>
      <c r="M102" t="s">
        <v>608</v>
      </c>
      <c r="N102">
        <v>1939900753518</v>
      </c>
    </row>
    <row r="103" spans="1:14" x14ac:dyDescent="0.3">
      <c r="A103" t="s">
        <v>377</v>
      </c>
      <c r="B103" t="s">
        <v>378</v>
      </c>
      <c r="C103">
        <v>5</v>
      </c>
      <c r="D103">
        <v>2565</v>
      </c>
      <c r="E103">
        <v>1</v>
      </c>
      <c r="F103">
        <v>0</v>
      </c>
      <c r="G103">
        <v>15</v>
      </c>
      <c r="H103" t="s">
        <v>438</v>
      </c>
      <c r="I103" t="s">
        <v>379</v>
      </c>
      <c r="J103">
        <v>20675</v>
      </c>
      <c r="K103" t="s">
        <v>380</v>
      </c>
      <c r="L103" t="s">
        <v>609</v>
      </c>
      <c r="M103" t="s">
        <v>610</v>
      </c>
      <c r="N103">
        <v>1939900732031</v>
      </c>
    </row>
    <row r="104" spans="1:14" x14ac:dyDescent="0.3">
      <c r="A104" t="s">
        <v>377</v>
      </c>
      <c r="B104" t="s">
        <v>378</v>
      </c>
      <c r="C104">
        <v>7</v>
      </c>
      <c r="D104">
        <v>2565</v>
      </c>
      <c r="E104">
        <v>1</v>
      </c>
      <c r="F104">
        <v>0</v>
      </c>
      <c r="G104">
        <v>15</v>
      </c>
      <c r="H104" t="s">
        <v>438</v>
      </c>
      <c r="I104" t="s">
        <v>379</v>
      </c>
      <c r="J104">
        <v>20754</v>
      </c>
      <c r="K104" t="s">
        <v>380</v>
      </c>
      <c r="L104" t="s">
        <v>611</v>
      </c>
      <c r="M104" t="s">
        <v>612</v>
      </c>
      <c r="N104">
        <v>1939900690303</v>
      </c>
    </row>
    <row r="105" spans="1:14" x14ac:dyDescent="0.3">
      <c r="A105" t="s">
        <v>377</v>
      </c>
      <c r="B105" t="s">
        <v>378</v>
      </c>
      <c r="C105">
        <v>6</v>
      </c>
      <c r="D105">
        <v>2565</v>
      </c>
      <c r="E105">
        <v>1</v>
      </c>
      <c r="F105">
        <v>0</v>
      </c>
      <c r="G105">
        <v>15</v>
      </c>
      <c r="H105" t="s">
        <v>438</v>
      </c>
      <c r="I105" t="s">
        <v>379</v>
      </c>
      <c r="J105">
        <v>20716</v>
      </c>
      <c r="K105" t="s">
        <v>587</v>
      </c>
      <c r="L105" t="s">
        <v>613</v>
      </c>
      <c r="M105" t="s">
        <v>614</v>
      </c>
      <c r="N105">
        <v>1907500016484</v>
      </c>
    </row>
    <row r="106" spans="1:14" x14ac:dyDescent="0.3">
      <c r="A106" t="s">
        <v>377</v>
      </c>
      <c r="B106" t="s">
        <v>378</v>
      </c>
      <c r="C106">
        <v>1</v>
      </c>
      <c r="D106">
        <v>2565</v>
      </c>
      <c r="E106">
        <v>1</v>
      </c>
      <c r="F106">
        <v>0</v>
      </c>
      <c r="G106">
        <v>15</v>
      </c>
      <c r="H106" t="s">
        <v>438</v>
      </c>
      <c r="I106" t="s">
        <v>379</v>
      </c>
      <c r="J106">
        <v>20527</v>
      </c>
      <c r="K106" t="s">
        <v>587</v>
      </c>
      <c r="L106" t="s">
        <v>615</v>
      </c>
      <c r="M106" t="s">
        <v>616</v>
      </c>
      <c r="N106">
        <v>1939900741307</v>
      </c>
    </row>
    <row r="107" spans="1:14" x14ac:dyDescent="0.3">
      <c r="A107" t="s">
        <v>377</v>
      </c>
      <c r="B107" t="s">
        <v>378</v>
      </c>
      <c r="C107">
        <v>1</v>
      </c>
      <c r="D107">
        <v>2565</v>
      </c>
      <c r="E107">
        <v>1</v>
      </c>
      <c r="F107">
        <v>0</v>
      </c>
      <c r="G107">
        <v>16</v>
      </c>
      <c r="H107" t="s">
        <v>438</v>
      </c>
      <c r="I107" t="s">
        <v>379</v>
      </c>
      <c r="J107">
        <v>20528</v>
      </c>
      <c r="K107" t="s">
        <v>587</v>
      </c>
      <c r="L107" t="s">
        <v>617</v>
      </c>
      <c r="M107" t="s">
        <v>618</v>
      </c>
      <c r="N107">
        <v>1939900745973</v>
      </c>
    </row>
    <row r="108" spans="1:14" x14ac:dyDescent="0.3">
      <c r="A108" t="s">
        <v>377</v>
      </c>
      <c r="B108" t="s">
        <v>378</v>
      </c>
      <c r="C108">
        <v>6</v>
      </c>
      <c r="D108">
        <v>2565</v>
      </c>
      <c r="E108">
        <v>1</v>
      </c>
      <c r="F108">
        <v>0</v>
      </c>
      <c r="G108">
        <v>16</v>
      </c>
      <c r="H108" t="s">
        <v>438</v>
      </c>
      <c r="I108" t="s">
        <v>379</v>
      </c>
      <c r="J108">
        <v>20717</v>
      </c>
      <c r="K108" t="s">
        <v>587</v>
      </c>
      <c r="L108" t="s">
        <v>619</v>
      </c>
      <c r="M108" t="s">
        <v>620</v>
      </c>
      <c r="N108">
        <v>1939900747861</v>
      </c>
    </row>
    <row r="109" spans="1:14" x14ac:dyDescent="0.3">
      <c r="A109" t="s">
        <v>377</v>
      </c>
      <c r="B109" t="s">
        <v>378</v>
      </c>
      <c r="C109">
        <v>5</v>
      </c>
      <c r="D109">
        <v>2565</v>
      </c>
      <c r="E109">
        <v>1</v>
      </c>
      <c r="F109">
        <v>0</v>
      </c>
      <c r="G109">
        <v>16</v>
      </c>
      <c r="H109" t="s">
        <v>438</v>
      </c>
      <c r="I109" t="s">
        <v>379</v>
      </c>
      <c r="J109">
        <v>20676</v>
      </c>
      <c r="K109" t="s">
        <v>587</v>
      </c>
      <c r="L109" t="s">
        <v>621</v>
      </c>
      <c r="M109" t="s">
        <v>622</v>
      </c>
      <c r="N109">
        <v>1939900740076</v>
      </c>
    </row>
    <row r="110" spans="1:14" x14ac:dyDescent="0.3">
      <c r="A110" t="s">
        <v>377</v>
      </c>
      <c r="B110" t="s">
        <v>378</v>
      </c>
      <c r="C110">
        <v>7</v>
      </c>
      <c r="D110">
        <v>2565</v>
      </c>
      <c r="E110">
        <v>1</v>
      </c>
      <c r="F110">
        <v>0</v>
      </c>
      <c r="G110">
        <v>16</v>
      </c>
      <c r="H110" t="s">
        <v>438</v>
      </c>
      <c r="I110" t="s">
        <v>379</v>
      </c>
      <c r="J110">
        <v>20755</v>
      </c>
      <c r="K110" t="s">
        <v>380</v>
      </c>
      <c r="L110" t="s">
        <v>623</v>
      </c>
      <c r="M110" t="s">
        <v>624</v>
      </c>
      <c r="N110">
        <v>1839300019075</v>
      </c>
    </row>
    <row r="111" spans="1:14" x14ac:dyDescent="0.3">
      <c r="A111" t="s">
        <v>377</v>
      </c>
      <c r="B111" t="s">
        <v>378</v>
      </c>
      <c r="C111">
        <v>4</v>
      </c>
      <c r="D111">
        <v>2565</v>
      </c>
      <c r="E111">
        <v>1</v>
      </c>
      <c r="F111">
        <v>0</v>
      </c>
      <c r="G111">
        <v>16</v>
      </c>
      <c r="H111" t="s">
        <v>438</v>
      </c>
      <c r="I111" t="s">
        <v>379</v>
      </c>
      <c r="J111">
        <v>20639</v>
      </c>
      <c r="K111" t="s">
        <v>380</v>
      </c>
      <c r="L111" t="s">
        <v>625</v>
      </c>
      <c r="M111" t="s">
        <v>626</v>
      </c>
      <c r="N111">
        <v>1939800033734</v>
      </c>
    </row>
    <row r="112" spans="1:14" x14ac:dyDescent="0.3">
      <c r="A112" t="s">
        <v>377</v>
      </c>
      <c r="B112" t="s">
        <v>378</v>
      </c>
      <c r="C112">
        <v>3</v>
      </c>
      <c r="D112">
        <v>2565</v>
      </c>
      <c r="E112">
        <v>1</v>
      </c>
      <c r="F112">
        <v>0</v>
      </c>
      <c r="G112">
        <v>16</v>
      </c>
      <c r="H112" t="s">
        <v>438</v>
      </c>
      <c r="I112" t="s">
        <v>379</v>
      </c>
      <c r="J112">
        <v>20600</v>
      </c>
      <c r="K112" t="s">
        <v>380</v>
      </c>
      <c r="L112" t="s">
        <v>627</v>
      </c>
      <c r="M112" t="s">
        <v>628</v>
      </c>
      <c r="N112">
        <v>1939900729498</v>
      </c>
    </row>
    <row r="113" spans="1:14" x14ac:dyDescent="0.3">
      <c r="A113" t="s">
        <v>377</v>
      </c>
      <c r="B113" t="s">
        <v>378</v>
      </c>
      <c r="C113">
        <v>2</v>
      </c>
      <c r="D113">
        <v>2565</v>
      </c>
      <c r="E113">
        <v>1</v>
      </c>
      <c r="F113">
        <v>0</v>
      </c>
      <c r="G113">
        <v>16</v>
      </c>
      <c r="H113" t="s">
        <v>438</v>
      </c>
      <c r="I113" t="s">
        <v>379</v>
      </c>
      <c r="J113">
        <v>20562</v>
      </c>
      <c r="K113" t="s">
        <v>380</v>
      </c>
      <c r="L113" t="s">
        <v>629</v>
      </c>
      <c r="M113" t="s">
        <v>630</v>
      </c>
      <c r="N113">
        <v>1909803487027</v>
      </c>
    </row>
    <row r="114" spans="1:14" x14ac:dyDescent="0.3">
      <c r="A114" t="s">
        <v>377</v>
      </c>
      <c r="B114" t="s">
        <v>378</v>
      </c>
      <c r="C114">
        <v>2</v>
      </c>
      <c r="D114">
        <v>2565</v>
      </c>
      <c r="E114">
        <v>1</v>
      </c>
      <c r="F114">
        <v>0</v>
      </c>
      <c r="G114">
        <v>17</v>
      </c>
      <c r="H114" t="s">
        <v>438</v>
      </c>
      <c r="I114" t="s">
        <v>379</v>
      </c>
      <c r="J114">
        <v>20563</v>
      </c>
      <c r="K114" t="s">
        <v>380</v>
      </c>
      <c r="L114" t="s">
        <v>631</v>
      </c>
      <c r="M114" t="s">
        <v>632</v>
      </c>
      <c r="N114">
        <v>1909803471538</v>
      </c>
    </row>
    <row r="115" spans="1:14" x14ac:dyDescent="0.3">
      <c r="A115" t="s">
        <v>377</v>
      </c>
      <c r="B115" t="s">
        <v>378</v>
      </c>
      <c r="C115">
        <v>3</v>
      </c>
      <c r="D115">
        <v>2565</v>
      </c>
      <c r="E115">
        <v>1</v>
      </c>
      <c r="F115">
        <v>0</v>
      </c>
      <c r="G115">
        <v>17</v>
      </c>
      <c r="H115" t="s">
        <v>438</v>
      </c>
      <c r="I115" t="s">
        <v>379</v>
      </c>
      <c r="J115">
        <v>20601</v>
      </c>
      <c r="K115" t="s">
        <v>380</v>
      </c>
      <c r="L115" t="s">
        <v>633</v>
      </c>
      <c r="M115" t="s">
        <v>634</v>
      </c>
      <c r="N115">
        <v>1710700159012</v>
      </c>
    </row>
    <row r="116" spans="1:14" x14ac:dyDescent="0.3">
      <c r="A116" t="s">
        <v>377</v>
      </c>
      <c r="B116" t="s">
        <v>378</v>
      </c>
      <c r="C116">
        <v>4</v>
      </c>
      <c r="D116">
        <v>2565</v>
      </c>
      <c r="E116">
        <v>1</v>
      </c>
      <c r="F116">
        <v>0</v>
      </c>
      <c r="G116">
        <v>17</v>
      </c>
      <c r="H116" t="s">
        <v>438</v>
      </c>
      <c r="I116" t="s">
        <v>379</v>
      </c>
      <c r="J116">
        <v>20640</v>
      </c>
      <c r="K116" t="s">
        <v>380</v>
      </c>
      <c r="L116" t="s">
        <v>635</v>
      </c>
      <c r="M116" t="s">
        <v>636</v>
      </c>
      <c r="N116">
        <v>1909300065211</v>
      </c>
    </row>
    <row r="117" spans="1:14" x14ac:dyDescent="0.3">
      <c r="A117" t="s">
        <v>377</v>
      </c>
      <c r="B117" t="s">
        <v>378</v>
      </c>
      <c r="C117">
        <v>7</v>
      </c>
      <c r="D117">
        <v>2565</v>
      </c>
      <c r="E117">
        <v>1</v>
      </c>
      <c r="F117">
        <v>0</v>
      </c>
      <c r="G117">
        <v>17</v>
      </c>
      <c r="H117" t="s">
        <v>438</v>
      </c>
      <c r="I117" t="s">
        <v>379</v>
      </c>
      <c r="J117">
        <v>20756</v>
      </c>
      <c r="K117" t="s">
        <v>380</v>
      </c>
      <c r="L117" t="s">
        <v>637</v>
      </c>
      <c r="M117" t="s">
        <v>638</v>
      </c>
      <c r="N117">
        <v>1928700034967</v>
      </c>
    </row>
    <row r="118" spans="1:14" x14ac:dyDescent="0.3">
      <c r="A118" t="s">
        <v>377</v>
      </c>
      <c r="B118" t="s">
        <v>378</v>
      </c>
      <c r="C118">
        <v>5</v>
      </c>
      <c r="D118">
        <v>2565</v>
      </c>
      <c r="E118">
        <v>1</v>
      </c>
      <c r="F118">
        <v>0</v>
      </c>
      <c r="G118">
        <v>17</v>
      </c>
      <c r="H118" t="s">
        <v>438</v>
      </c>
      <c r="I118" t="s">
        <v>379</v>
      </c>
      <c r="J118">
        <v>20677</v>
      </c>
      <c r="K118" t="s">
        <v>587</v>
      </c>
      <c r="L118" t="s">
        <v>639</v>
      </c>
      <c r="M118" t="s">
        <v>640</v>
      </c>
      <c r="N118">
        <v>1939900735731</v>
      </c>
    </row>
    <row r="119" spans="1:14" x14ac:dyDescent="0.3">
      <c r="A119" t="s">
        <v>377</v>
      </c>
      <c r="B119" t="s">
        <v>378</v>
      </c>
      <c r="C119">
        <v>6</v>
      </c>
      <c r="D119">
        <v>2565</v>
      </c>
      <c r="E119">
        <v>1</v>
      </c>
      <c r="F119">
        <v>0</v>
      </c>
      <c r="G119">
        <v>17</v>
      </c>
      <c r="H119" t="s">
        <v>438</v>
      </c>
      <c r="I119" t="s">
        <v>379</v>
      </c>
      <c r="J119">
        <v>20719</v>
      </c>
      <c r="K119" t="s">
        <v>587</v>
      </c>
      <c r="L119" t="s">
        <v>641</v>
      </c>
      <c r="M119" t="s">
        <v>642</v>
      </c>
      <c r="N119">
        <v>1939900730526</v>
      </c>
    </row>
    <row r="120" spans="1:14" x14ac:dyDescent="0.3">
      <c r="A120" t="s">
        <v>377</v>
      </c>
      <c r="B120" t="s">
        <v>378</v>
      </c>
      <c r="C120">
        <v>1</v>
      </c>
      <c r="D120">
        <v>2565</v>
      </c>
      <c r="E120">
        <v>1</v>
      </c>
      <c r="F120">
        <v>0</v>
      </c>
      <c r="G120">
        <v>17</v>
      </c>
      <c r="H120" t="s">
        <v>438</v>
      </c>
      <c r="I120" t="s">
        <v>379</v>
      </c>
      <c r="J120">
        <v>20529</v>
      </c>
      <c r="K120" t="s">
        <v>587</v>
      </c>
      <c r="L120" t="s">
        <v>643</v>
      </c>
      <c r="M120" t="s">
        <v>644</v>
      </c>
      <c r="N120">
        <v>1939900755421</v>
      </c>
    </row>
    <row r="121" spans="1:14" x14ac:dyDescent="0.3">
      <c r="A121" t="s">
        <v>377</v>
      </c>
      <c r="B121" t="s">
        <v>378</v>
      </c>
      <c r="C121">
        <v>1</v>
      </c>
      <c r="D121">
        <v>2565</v>
      </c>
      <c r="E121">
        <v>1</v>
      </c>
      <c r="F121">
        <v>0</v>
      </c>
      <c r="G121">
        <v>18</v>
      </c>
      <c r="H121" t="s">
        <v>438</v>
      </c>
      <c r="I121" t="s">
        <v>379</v>
      </c>
      <c r="J121">
        <v>20530</v>
      </c>
      <c r="K121" t="s">
        <v>587</v>
      </c>
      <c r="L121" t="s">
        <v>645</v>
      </c>
      <c r="M121" t="s">
        <v>646</v>
      </c>
      <c r="N121">
        <v>1939900744713</v>
      </c>
    </row>
    <row r="122" spans="1:14" x14ac:dyDescent="0.3">
      <c r="A122" t="s">
        <v>377</v>
      </c>
      <c r="B122" t="s">
        <v>378</v>
      </c>
      <c r="C122">
        <v>6</v>
      </c>
      <c r="D122">
        <v>2565</v>
      </c>
      <c r="E122">
        <v>1</v>
      </c>
      <c r="F122">
        <v>0</v>
      </c>
      <c r="G122">
        <v>18</v>
      </c>
      <c r="H122" t="s">
        <v>438</v>
      </c>
      <c r="I122" t="s">
        <v>379</v>
      </c>
      <c r="J122">
        <v>20720</v>
      </c>
      <c r="K122" t="s">
        <v>587</v>
      </c>
      <c r="L122" t="s">
        <v>647</v>
      </c>
      <c r="M122" t="s">
        <v>648</v>
      </c>
      <c r="N122">
        <v>1939900733274</v>
      </c>
    </row>
    <row r="123" spans="1:14" x14ac:dyDescent="0.3">
      <c r="A123" t="s">
        <v>377</v>
      </c>
      <c r="B123" t="s">
        <v>378</v>
      </c>
      <c r="C123">
        <v>5</v>
      </c>
      <c r="D123">
        <v>2565</v>
      </c>
      <c r="E123">
        <v>1</v>
      </c>
      <c r="F123">
        <v>0</v>
      </c>
      <c r="G123">
        <v>18</v>
      </c>
      <c r="H123" t="s">
        <v>438</v>
      </c>
      <c r="I123" t="s">
        <v>379</v>
      </c>
      <c r="J123">
        <v>20678</v>
      </c>
      <c r="K123" t="s">
        <v>587</v>
      </c>
      <c r="L123" t="s">
        <v>649</v>
      </c>
      <c r="M123" t="s">
        <v>650</v>
      </c>
      <c r="N123">
        <v>1839902123644</v>
      </c>
    </row>
    <row r="124" spans="1:14" x14ac:dyDescent="0.3">
      <c r="A124" t="s">
        <v>377</v>
      </c>
      <c r="B124" t="s">
        <v>378</v>
      </c>
      <c r="C124">
        <v>7</v>
      </c>
      <c r="D124">
        <v>2565</v>
      </c>
      <c r="E124">
        <v>1</v>
      </c>
      <c r="F124">
        <v>0</v>
      </c>
      <c r="G124">
        <v>18</v>
      </c>
      <c r="H124" t="s">
        <v>438</v>
      </c>
      <c r="I124" t="s">
        <v>379</v>
      </c>
      <c r="J124">
        <v>20757</v>
      </c>
      <c r="K124" t="s">
        <v>380</v>
      </c>
      <c r="L124" t="s">
        <v>651</v>
      </c>
      <c r="M124" t="s">
        <v>652</v>
      </c>
      <c r="N124">
        <v>1939900724739</v>
      </c>
    </row>
    <row r="125" spans="1:14" x14ac:dyDescent="0.3">
      <c r="A125" t="s">
        <v>377</v>
      </c>
      <c r="B125" t="s">
        <v>378</v>
      </c>
      <c r="C125">
        <v>4</v>
      </c>
      <c r="D125">
        <v>2565</v>
      </c>
      <c r="E125">
        <v>1</v>
      </c>
      <c r="F125">
        <v>0</v>
      </c>
      <c r="G125">
        <v>18</v>
      </c>
      <c r="H125" t="s">
        <v>438</v>
      </c>
      <c r="I125" t="s">
        <v>379</v>
      </c>
      <c r="J125">
        <v>20641</v>
      </c>
      <c r="K125" t="s">
        <v>380</v>
      </c>
      <c r="L125" t="s">
        <v>653</v>
      </c>
      <c r="M125" t="s">
        <v>654</v>
      </c>
      <c r="N125">
        <v>1939900722183</v>
      </c>
    </row>
    <row r="126" spans="1:14" x14ac:dyDescent="0.3">
      <c r="A126" t="s">
        <v>377</v>
      </c>
      <c r="B126" t="s">
        <v>378</v>
      </c>
      <c r="C126">
        <v>3</v>
      </c>
      <c r="D126">
        <v>2565</v>
      </c>
      <c r="E126">
        <v>1</v>
      </c>
      <c r="F126">
        <v>0</v>
      </c>
      <c r="G126">
        <v>18</v>
      </c>
      <c r="H126" t="s">
        <v>438</v>
      </c>
      <c r="I126" t="s">
        <v>379</v>
      </c>
      <c r="J126">
        <v>20602</v>
      </c>
      <c r="K126" t="s">
        <v>380</v>
      </c>
      <c r="L126" t="s">
        <v>655</v>
      </c>
      <c r="M126" t="s">
        <v>656</v>
      </c>
      <c r="N126">
        <v>1939800033416</v>
      </c>
    </row>
    <row r="127" spans="1:14" x14ac:dyDescent="0.3">
      <c r="A127" t="s">
        <v>377</v>
      </c>
      <c r="B127" t="s">
        <v>378</v>
      </c>
      <c r="C127">
        <v>2</v>
      </c>
      <c r="D127">
        <v>2565</v>
      </c>
      <c r="E127">
        <v>1</v>
      </c>
      <c r="F127">
        <v>0</v>
      </c>
      <c r="G127">
        <v>18</v>
      </c>
      <c r="H127" t="s">
        <v>438</v>
      </c>
      <c r="I127" t="s">
        <v>379</v>
      </c>
      <c r="J127">
        <v>20564</v>
      </c>
      <c r="K127" t="s">
        <v>380</v>
      </c>
      <c r="L127" t="s">
        <v>637</v>
      </c>
      <c r="M127" t="s">
        <v>657</v>
      </c>
      <c r="N127">
        <v>1939900737946</v>
      </c>
    </row>
    <row r="128" spans="1:14" x14ac:dyDescent="0.3">
      <c r="A128" t="s">
        <v>377</v>
      </c>
      <c r="B128" t="s">
        <v>378</v>
      </c>
      <c r="C128">
        <v>2</v>
      </c>
      <c r="D128">
        <v>2565</v>
      </c>
      <c r="E128">
        <v>1</v>
      </c>
      <c r="F128">
        <v>0</v>
      </c>
      <c r="G128">
        <v>19</v>
      </c>
      <c r="H128" t="s">
        <v>438</v>
      </c>
      <c r="I128" t="s">
        <v>379</v>
      </c>
      <c r="J128">
        <v>20565</v>
      </c>
      <c r="K128" t="s">
        <v>380</v>
      </c>
      <c r="L128" t="s">
        <v>585</v>
      </c>
      <c r="M128" t="s">
        <v>658</v>
      </c>
      <c r="N128">
        <v>1939900735854</v>
      </c>
    </row>
    <row r="129" spans="1:14" x14ac:dyDescent="0.3">
      <c r="A129" t="s">
        <v>377</v>
      </c>
      <c r="B129" t="s">
        <v>378</v>
      </c>
      <c r="C129">
        <v>3</v>
      </c>
      <c r="D129">
        <v>2565</v>
      </c>
      <c r="E129">
        <v>1</v>
      </c>
      <c r="F129">
        <v>0</v>
      </c>
      <c r="G129">
        <v>19</v>
      </c>
      <c r="H129" t="s">
        <v>438</v>
      </c>
      <c r="I129" t="s">
        <v>379</v>
      </c>
      <c r="J129">
        <v>20603</v>
      </c>
      <c r="K129" t="s">
        <v>380</v>
      </c>
      <c r="L129" t="s">
        <v>540</v>
      </c>
      <c r="M129" t="s">
        <v>659</v>
      </c>
      <c r="N129">
        <v>1104500099961</v>
      </c>
    </row>
    <row r="130" spans="1:14" x14ac:dyDescent="0.3">
      <c r="A130" t="s">
        <v>377</v>
      </c>
      <c r="B130" t="s">
        <v>378</v>
      </c>
      <c r="C130">
        <v>4</v>
      </c>
      <c r="D130">
        <v>2565</v>
      </c>
      <c r="E130">
        <v>1</v>
      </c>
      <c r="F130">
        <v>0</v>
      </c>
      <c r="G130">
        <v>19</v>
      </c>
      <c r="H130" t="s">
        <v>438</v>
      </c>
      <c r="I130" t="s">
        <v>379</v>
      </c>
      <c r="J130">
        <v>20642</v>
      </c>
      <c r="K130" t="s">
        <v>380</v>
      </c>
      <c r="L130" t="s">
        <v>660</v>
      </c>
      <c r="M130" t="s">
        <v>661</v>
      </c>
      <c r="N130">
        <v>1939900731743</v>
      </c>
    </row>
    <row r="131" spans="1:14" x14ac:dyDescent="0.3">
      <c r="A131" t="s">
        <v>377</v>
      </c>
      <c r="B131" t="s">
        <v>378</v>
      </c>
      <c r="C131">
        <v>7</v>
      </c>
      <c r="D131">
        <v>2565</v>
      </c>
      <c r="E131">
        <v>1</v>
      </c>
      <c r="F131">
        <v>0</v>
      </c>
      <c r="G131">
        <v>19</v>
      </c>
      <c r="H131" t="s">
        <v>438</v>
      </c>
      <c r="I131" t="s">
        <v>379</v>
      </c>
      <c r="J131">
        <v>20758</v>
      </c>
      <c r="K131" t="s">
        <v>380</v>
      </c>
      <c r="L131" t="s">
        <v>662</v>
      </c>
      <c r="M131" t="s">
        <v>663</v>
      </c>
      <c r="N131">
        <v>1939900723902</v>
      </c>
    </row>
    <row r="132" spans="1:14" x14ac:dyDescent="0.3">
      <c r="A132" t="s">
        <v>377</v>
      </c>
      <c r="B132" t="s">
        <v>378</v>
      </c>
      <c r="C132">
        <v>5</v>
      </c>
      <c r="D132">
        <v>2565</v>
      </c>
      <c r="E132">
        <v>1</v>
      </c>
      <c r="F132">
        <v>0</v>
      </c>
      <c r="G132">
        <v>19</v>
      </c>
      <c r="H132" t="s">
        <v>438</v>
      </c>
      <c r="I132" t="s">
        <v>379</v>
      </c>
      <c r="J132">
        <v>20679</v>
      </c>
      <c r="K132" t="s">
        <v>587</v>
      </c>
      <c r="L132" t="s">
        <v>664</v>
      </c>
      <c r="M132" t="s">
        <v>665</v>
      </c>
      <c r="N132">
        <v>1939900734475</v>
      </c>
    </row>
    <row r="133" spans="1:14" x14ac:dyDescent="0.3">
      <c r="A133" t="s">
        <v>377</v>
      </c>
      <c r="B133" t="s">
        <v>378</v>
      </c>
      <c r="C133">
        <v>6</v>
      </c>
      <c r="D133">
        <v>2565</v>
      </c>
      <c r="E133">
        <v>1</v>
      </c>
      <c r="F133">
        <v>0</v>
      </c>
      <c r="G133">
        <v>19</v>
      </c>
      <c r="H133" t="s">
        <v>438</v>
      </c>
      <c r="I133" t="s">
        <v>379</v>
      </c>
      <c r="J133">
        <v>20721</v>
      </c>
      <c r="K133" t="s">
        <v>587</v>
      </c>
      <c r="L133" t="s">
        <v>666</v>
      </c>
      <c r="M133" t="s">
        <v>667</v>
      </c>
      <c r="N133">
        <v>1939900731701</v>
      </c>
    </row>
    <row r="134" spans="1:14" x14ac:dyDescent="0.3">
      <c r="A134" t="s">
        <v>377</v>
      </c>
      <c r="B134" t="s">
        <v>378</v>
      </c>
      <c r="C134">
        <v>1</v>
      </c>
      <c r="D134">
        <v>2565</v>
      </c>
      <c r="E134">
        <v>1</v>
      </c>
      <c r="F134">
        <v>0</v>
      </c>
      <c r="G134">
        <v>19</v>
      </c>
      <c r="H134" t="s">
        <v>438</v>
      </c>
      <c r="I134" t="s">
        <v>379</v>
      </c>
      <c r="J134">
        <v>20531</v>
      </c>
      <c r="K134" t="s">
        <v>587</v>
      </c>
      <c r="L134" t="s">
        <v>668</v>
      </c>
      <c r="M134" t="s">
        <v>669</v>
      </c>
      <c r="N134">
        <v>1103704425556</v>
      </c>
    </row>
    <row r="135" spans="1:14" x14ac:dyDescent="0.3">
      <c r="A135" t="s">
        <v>377</v>
      </c>
      <c r="B135" t="s">
        <v>378</v>
      </c>
      <c r="C135">
        <v>1</v>
      </c>
      <c r="D135">
        <v>2565</v>
      </c>
      <c r="E135">
        <v>1</v>
      </c>
      <c r="F135">
        <v>0</v>
      </c>
      <c r="G135">
        <v>20</v>
      </c>
      <c r="H135" t="s">
        <v>438</v>
      </c>
      <c r="I135" t="s">
        <v>379</v>
      </c>
      <c r="J135">
        <v>20532</v>
      </c>
      <c r="K135" t="s">
        <v>587</v>
      </c>
      <c r="L135" t="s">
        <v>670</v>
      </c>
      <c r="M135" t="s">
        <v>671</v>
      </c>
      <c r="N135">
        <v>1939900719174</v>
      </c>
    </row>
    <row r="136" spans="1:14" x14ac:dyDescent="0.3">
      <c r="A136" t="s">
        <v>377</v>
      </c>
      <c r="B136" t="s">
        <v>378</v>
      </c>
      <c r="C136">
        <v>6</v>
      </c>
      <c r="D136">
        <v>2565</v>
      </c>
      <c r="E136">
        <v>1</v>
      </c>
      <c r="F136">
        <v>0</v>
      </c>
      <c r="G136">
        <v>20</v>
      </c>
      <c r="H136" t="s">
        <v>438</v>
      </c>
      <c r="I136" t="s">
        <v>379</v>
      </c>
      <c r="J136">
        <v>20722</v>
      </c>
      <c r="K136" t="s">
        <v>587</v>
      </c>
      <c r="L136" t="s">
        <v>672</v>
      </c>
      <c r="M136" t="s">
        <v>673</v>
      </c>
      <c r="N136">
        <v>1939900750179</v>
      </c>
    </row>
    <row r="137" spans="1:14" x14ac:dyDescent="0.3">
      <c r="A137" t="s">
        <v>377</v>
      </c>
      <c r="B137" t="s">
        <v>378</v>
      </c>
      <c r="C137">
        <v>5</v>
      </c>
      <c r="D137">
        <v>2565</v>
      </c>
      <c r="E137">
        <v>1</v>
      </c>
      <c r="F137">
        <v>0</v>
      </c>
      <c r="G137">
        <v>20</v>
      </c>
      <c r="H137" t="s">
        <v>438</v>
      </c>
      <c r="I137" t="s">
        <v>379</v>
      </c>
      <c r="J137">
        <v>20680</v>
      </c>
      <c r="K137" t="s">
        <v>587</v>
      </c>
      <c r="L137" t="s">
        <v>674</v>
      </c>
      <c r="M137" t="s">
        <v>675</v>
      </c>
      <c r="N137">
        <v>1939900735234</v>
      </c>
    </row>
    <row r="138" spans="1:14" x14ac:dyDescent="0.3">
      <c r="A138" t="s">
        <v>377</v>
      </c>
      <c r="B138" t="s">
        <v>378</v>
      </c>
      <c r="C138">
        <v>7</v>
      </c>
      <c r="D138">
        <v>2565</v>
      </c>
      <c r="E138">
        <v>1</v>
      </c>
      <c r="F138">
        <v>0</v>
      </c>
      <c r="G138">
        <v>20</v>
      </c>
      <c r="H138" t="s">
        <v>438</v>
      </c>
      <c r="I138" t="s">
        <v>379</v>
      </c>
      <c r="J138">
        <v>20759</v>
      </c>
      <c r="K138" t="s">
        <v>380</v>
      </c>
      <c r="L138" t="s">
        <v>676</v>
      </c>
      <c r="M138" t="s">
        <v>677</v>
      </c>
      <c r="N138">
        <v>1939900750713</v>
      </c>
    </row>
    <row r="139" spans="1:14" x14ac:dyDescent="0.3">
      <c r="A139" t="s">
        <v>377</v>
      </c>
      <c r="B139" t="s">
        <v>378</v>
      </c>
      <c r="C139">
        <v>4</v>
      </c>
      <c r="D139">
        <v>2565</v>
      </c>
      <c r="E139">
        <v>1</v>
      </c>
      <c r="F139">
        <v>0</v>
      </c>
      <c r="G139">
        <v>20</v>
      </c>
      <c r="H139" t="s">
        <v>438</v>
      </c>
      <c r="I139" t="s">
        <v>379</v>
      </c>
      <c r="J139">
        <v>20643</v>
      </c>
      <c r="K139" t="s">
        <v>380</v>
      </c>
      <c r="L139" t="s">
        <v>678</v>
      </c>
      <c r="M139" t="s">
        <v>679</v>
      </c>
      <c r="N139">
        <v>1930800142438</v>
      </c>
    </row>
    <row r="140" spans="1:14" x14ac:dyDescent="0.3">
      <c r="A140" t="s">
        <v>377</v>
      </c>
      <c r="B140" t="s">
        <v>378</v>
      </c>
      <c r="C140">
        <v>3</v>
      </c>
      <c r="D140">
        <v>2565</v>
      </c>
      <c r="E140">
        <v>1</v>
      </c>
      <c r="F140">
        <v>0</v>
      </c>
      <c r="G140">
        <v>20</v>
      </c>
      <c r="H140" t="s">
        <v>438</v>
      </c>
      <c r="I140" t="s">
        <v>379</v>
      </c>
      <c r="J140">
        <v>20604</v>
      </c>
      <c r="K140" t="s">
        <v>380</v>
      </c>
      <c r="L140" t="s">
        <v>680</v>
      </c>
      <c r="M140" t="s">
        <v>681</v>
      </c>
      <c r="N140">
        <v>1939900738659</v>
      </c>
    </row>
    <row r="141" spans="1:14" x14ac:dyDescent="0.3">
      <c r="A141" t="s">
        <v>377</v>
      </c>
      <c r="B141" t="s">
        <v>378</v>
      </c>
      <c r="C141">
        <v>2</v>
      </c>
      <c r="D141">
        <v>2565</v>
      </c>
      <c r="E141">
        <v>1</v>
      </c>
      <c r="F141">
        <v>0</v>
      </c>
      <c r="G141">
        <v>20</v>
      </c>
      <c r="H141" t="s">
        <v>438</v>
      </c>
      <c r="I141" t="s">
        <v>379</v>
      </c>
      <c r="J141">
        <v>20566</v>
      </c>
      <c r="K141" t="s">
        <v>380</v>
      </c>
      <c r="L141" t="s">
        <v>682</v>
      </c>
      <c r="M141" t="s">
        <v>683</v>
      </c>
      <c r="N141">
        <v>1939900748794</v>
      </c>
    </row>
    <row r="142" spans="1:14" x14ac:dyDescent="0.3">
      <c r="A142" t="s">
        <v>377</v>
      </c>
      <c r="B142" t="s">
        <v>378</v>
      </c>
      <c r="C142">
        <v>2</v>
      </c>
      <c r="D142">
        <v>2565</v>
      </c>
      <c r="E142">
        <v>1</v>
      </c>
      <c r="F142">
        <v>0</v>
      </c>
      <c r="G142">
        <v>21</v>
      </c>
      <c r="H142" t="s">
        <v>438</v>
      </c>
      <c r="I142" t="s">
        <v>379</v>
      </c>
      <c r="J142">
        <v>20567</v>
      </c>
      <c r="K142" t="s">
        <v>380</v>
      </c>
      <c r="L142" t="s">
        <v>684</v>
      </c>
      <c r="M142" t="s">
        <v>685</v>
      </c>
      <c r="N142">
        <v>1939900737300</v>
      </c>
    </row>
    <row r="143" spans="1:14" x14ac:dyDescent="0.3">
      <c r="A143" t="s">
        <v>377</v>
      </c>
      <c r="B143" t="s">
        <v>378</v>
      </c>
      <c r="C143">
        <v>3</v>
      </c>
      <c r="D143">
        <v>2565</v>
      </c>
      <c r="E143">
        <v>1</v>
      </c>
      <c r="F143">
        <v>0</v>
      </c>
      <c r="G143">
        <v>21</v>
      </c>
      <c r="H143" t="s">
        <v>438</v>
      </c>
      <c r="I143" t="s">
        <v>379</v>
      </c>
      <c r="J143">
        <v>20605</v>
      </c>
      <c r="K143" t="s">
        <v>380</v>
      </c>
      <c r="L143" t="s">
        <v>686</v>
      </c>
      <c r="M143" t="s">
        <v>687</v>
      </c>
      <c r="N143">
        <v>1900101671571</v>
      </c>
    </row>
    <row r="144" spans="1:14" x14ac:dyDescent="0.3">
      <c r="A144" t="s">
        <v>377</v>
      </c>
      <c r="B144" t="s">
        <v>378</v>
      </c>
      <c r="C144">
        <v>4</v>
      </c>
      <c r="D144">
        <v>2565</v>
      </c>
      <c r="E144">
        <v>1</v>
      </c>
      <c r="F144">
        <v>0</v>
      </c>
      <c r="G144">
        <v>21</v>
      </c>
      <c r="H144" t="s">
        <v>438</v>
      </c>
      <c r="I144" t="s">
        <v>379</v>
      </c>
      <c r="J144">
        <v>20644</v>
      </c>
      <c r="K144" t="s">
        <v>380</v>
      </c>
      <c r="L144" t="s">
        <v>688</v>
      </c>
      <c r="M144" t="s">
        <v>689</v>
      </c>
      <c r="N144">
        <v>1129701477682</v>
      </c>
    </row>
    <row r="145" spans="1:14" x14ac:dyDescent="0.3">
      <c r="A145" t="s">
        <v>377</v>
      </c>
      <c r="B145" t="s">
        <v>378</v>
      </c>
      <c r="C145">
        <v>7</v>
      </c>
      <c r="D145">
        <v>2565</v>
      </c>
      <c r="E145">
        <v>1</v>
      </c>
      <c r="F145">
        <v>0</v>
      </c>
      <c r="G145">
        <v>21</v>
      </c>
      <c r="H145" t="s">
        <v>438</v>
      </c>
      <c r="I145" t="s">
        <v>379</v>
      </c>
      <c r="J145">
        <v>20760</v>
      </c>
      <c r="K145" t="s">
        <v>380</v>
      </c>
      <c r="L145" t="s">
        <v>690</v>
      </c>
      <c r="M145" t="s">
        <v>691</v>
      </c>
      <c r="N145">
        <v>1939900745710</v>
      </c>
    </row>
    <row r="146" spans="1:14" x14ac:dyDescent="0.3">
      <c r="A146" t="s">
        <v>377</v>
      </c>
      <c r="B146" t="s">
        <v>378</v>
      </c>
      <c r="C146">
        <v>5</v>
      </c>
      <c r="D146">
        <v>2565</v>
      </c>
      <c r="E146">
        <v>1</v>
      </c>
      <c r="F146">
        <v>0</v>
      </c>
      <c r="G146">
        <v>21</v>
      </c>
      <c r="H146" t="s">
        <v>438</v>
      </c>
      <c r="I146" t="s">
        <v>379</v>
      </c>
      <c r="J146">
        <v>20681</v>
      </c>
      <c r="K146" t="s">
        <v>587</v>
      </c>
      <c r="L146" t="s">
        <v>692</v>
      </c>
      <c r="M146" t="s">
        <v>693</v>
      </c>
      <c r="N146">
        <v>1939900748662</v>
      </c>
    </row>
    <row r="147" spans="1:14" x14ac:dyDescent="0.3">
      <c r="A147" t="s">
        <v>377</v>
      </c>
      <c r="B147" t="s">
        <v>378</v>
      </c>
      <c r="C147">
        <v>6</v>
      </c>
      <c r="D147">
        <v>2565</v>
      </c>
      <c r="E147">
        <v>1</v>
      </c>
      <c r="F147">
        <v>0</v>
      </c>
      <c r="G147">
        <v>21</v>
      </c>
      <c r="H147" t="s">
        <v>438</v>
      </c>
      <c r="I147" t="s">
        <v>379</v>
      </c>
      <c r="J147">
        <v>20723</v>
      </c>
      <c r="K147" t="s">
        <v>587</v>
      </c>
      <c r="L147" t="s">
        <v>694</v>
      </c>
      <c r="M147" t="s">
        <v>695</v>
      </c>
      <c r="N147">
        <v>1939900753879</v>
      </c>
    </row>
    <row r="148" spans="1:14" x14ac:dyDescent="0.3">
      <c r="A148" t="s">
        <v>377</v>
      </c>
      <c r="B148" t="s">
        <v>378</v>
      </c>
      <c r="C148">
        <v>1</v>
      </c>
      <c r="D148">
        <v>2565</v>
      </c>
      <c r="E148">
        <v>1</v>
      </c>
      <c r="F148">
        <v>0</v>
      </c>
      <c r="G148">
        <v>21</v>
      </c>
      <c r="H148" t="s">
        <v>438</v>
      </c>
      <c r="I148" t="s">
        <v>379</v>
      </c>
      <c r="J148">
        <v>20533</v>
      </c>
      <c r="K148" t="s">
        <v>587</v>
      </c>
      <c r="L148" t="s">
        <v>696</v>
      </c>
      <c r="M148" t="s">
        <v>697</v>
      </c>
      <c r="N148">
        <v>1939900752236</v>
      </c>
    </row>
    <row r="149" spans="1:14" x14ac:dyDescent="0.3">
      <c r="A149" t="s">
        <v>377</v>
      </c>
      <c r="B149" t="s">
        <v>378</v>
      </c>
      <c r="C149">
        <v>1</v>
      </c>
      <c r="D149">
        <v>2565</v>
      </c>
      <c r="E149">
        <v>1</v>
      </c>
      <c r="F149">
        <v>0</v>
      </c>
      <c r="G149">
        <v>22</v>
      </c>
      <c r="H149" t="s">
        <v>438</v>
      </c>
      <c r="I149" t="s">
        <v>379</v>
      </c>
      <c r="J149">
        <v>20534</v>
      </c>
      <c r="K149" t="s">
        <v>587</v>
      </c>
      <c r="L149" t="s">
        <v>698</v>
      </c>
      <c r="M149" t="s">
        <v>699</v>
      </c>
      <c r="N149">
        <v>1101000270570</v>
      </c>
    </row>
    <row r="150" spans="1:14" x14ac:dyDescent="0.3">
      <c r="A150" t="s">
        <v>377</v>
      </c>
      <c r="B150" t="s">
        <v>378</v>
      </c>
      <c r="C150">
        <v>4</v>
      </c>
      <c r="D150">
        <v>2565</v>
      </c>
      <c r="E150">
        <v>1</v>
      </c>
      <c r="F150">
        <v>0</v>
      </c>
      <c r="G150">
        <v>22</v>
      </c>
      <c r="H150" t="s">
        <v>438</v>
      </c>
      <c r="I150" t="s">
        <v>379</v>
      </c>
      <c r="J150">
        <v>20645</v>
      </c>
      <c r="K150" t="s">
        <v>587</v>
      </c>
      <c r="L150" t="s">
        <v>700</v>
      </c>
      <c r="M150" t="s">
        <v>701</v>
      </c>
      <c r="N150">
        <v>1909803499432</v>
      </c>
    </row>
    <row r="151" spans="1:14" x14ac:dyDescent="0.3">
      <c r="A151" t="s">
        <v>377</v>
      </c>
      <c r="B151" t="s">
        <v>378</v>
      </c>
      <c r="C151">
        <v>6</v>
      </c>
      <c r="D151">
        <v>2565</v>
      </c>
      <c r="E151">
        <v>1</v>
      </c>
      <c r="F151">
        <v>0</v>
      </c>
      <c r="G151">
        <v>22</v>
      </c>
      <c r="H151" t="s">
        <v>438</v>
      </c>
      <c r="I151" t="s">
        <v>379</v>
      </c>
      <c r="J151">
        <v>20724</v>
      </c>
      <c r="K151" t="s">
        <v>587</v>
      </c>
      <c r="L151" t="s">
        <v>702</v>
      </c>
      <c r="M151" t="s">
        <v>703</v>
      </c>
      <c r="N151">
        <v>1939800032061</v>
      </c>
    </row>
    <row r="152" spans="1:14" x14ac:dyDescent="0.3">
      <c r="A152" t="s">
        <v>377</v>
      </c>
      <c r="B152" t="s">
        <v>378</v>
      </c>
      <c r="C152">
        <v>5</v>
      </c>
      <c r="D152">
        <v>2565</v>
      </c>
      <c r="E152">
        <v>1</v>
      </c>
      <c r="F152">
        <v>0</v>
      </c>
      <c r="G152">
        <v>22</v>
      </c>
      <c r="H152" t="s">
        <v>438</v>
      </c>
      <c r="I152" t="s">
        <v>379</v>
      </c>
      <c r="J152">
        <v>20682</v>
      </c>
      <c r="K152" t="s">
        <v>587</v>
      </c>
      <c r="L152" t="s">
        <v>704</v>
      </c>
      <c r="M152" t="s">
        <v>705</v>
      </c>
      <c r="N152">
        <v>1939900755944</v>
      </c>
    </row>
    <row r="153" spans="1:14" x14ac:dyDescent="0.3">
      <c r="A153" t="s">
        <v>377</v>
      </c>
      <c r="B153" t="s">
        <v>378</v>
      </c>
      <c r="C153">
        <v>7</v>
      </c>
      <c r="D153">
        <v>2565</v>
      </c>
      <c r="E153">
        <v>1</v>
      </c>
      <c r="F153">
        <v>0</v>
      </c>
      <c r="G153">
        <v>22</v>
      </c>
      <c r="H153" t="s">
        <v>438</v>
      </c>
      <c r="I153" t="s">
        <v>379</v>
      </c>
      <c r="J153">
        <v>20794</v>
      </c>
      <c r="K153" t="s">
        <v>380</v>
      </c>
      <c r="L153" t="s">
        <v>706</v>
      </c>
      <c r="M153" t="s">
        <v>707</v>
      </c>
      <c r="N153">
        <v>1939900743521</v>
      </c>
    </row>
    <row r="154" spans="1:14" x14ac:dyDescent="0.3">
      <c r="A154" t="s">
        <v>377</v>
      </c>
      <c r="B154" t="s">
        <v>378</v>
      </c>
      <c r="C154">
        <v>3</v>
      </c>
      <c r="D154">
        <v>2565</v>
      </c>
      <c r="E154">
        <v>1</v>
      </c>
      <c r="F154">
        <v>0</v>
      </c>
      <c r="G154">
        <v>22</v>
      </c>
      <c r="H154" t="s">
        <v>438</v>
      </c>
      <c r="I154" t="s">
        <v>379</v>
      </c>
      <c r="J154">
        <v>20606</v>
      </c>
      <c r="K154" t="s">
        <v>380</v>
      </c>
      <c r="L154" t="s">
        <v>708</v>
      </c>
      <c r="M154" t="s">
        <v>709</v>
      </c>
      <c r="N154">
        <v>1939900729617</v>
      </c>
    </row>
    <row r="155" spans="1:14" x14ac:dyDescent="0.3">
      <c r="A155" t="s">
        <v>377</v>
      </c>
      <c r="B155" t="s">
        <v>378</v>
      </c>
      <c r="C155">
        <v>2</v>
      </c>
      <c r="D155">
        <v>2565</v>
      </c>
      <c r="E155">
        <v>1</v>
      </c>
      <c r="F155">
        <v>0</v>
      </c>
      <c r="G155">
        <v>22</v>
      </c>
      <c r="H155" t="s">
        <v>438</v>
      </c>
      <c r="I155" t="s">
        <v>379</v>
      </c>
      <c r="J155">
        <v>20568</v>
      </c>
      <c r="K155" t="s">
        <v>380</v>
      </c>
      <c r="L155" t="s">
        <v>710</v>
      </c>
      <c r="M155" t="s">
        <v>535</v>
      </c>
      <c r="N155">
        <v>1939900737415</v>
      </c>
    </row>
    <row r="156" spans="1:14" x14ac:dyDescent="0.3">
      <c r="A156" t="s">
        <v>377</v>
      </c>
      <c r="B156" t="s">
        <v>378</v>
      </c>
      <c r="C156">
        <v>2</v>
      </c>
      <c r="D156">
        <v>2565</v>
      </c>
      <c r="E156">
        <v>1</v>
      </c>
      <c r="F156">
        <v>0</v>
      </c>
      <c r="G156">
        <v>23</v>
      </c>
      <c r="H156" t="s">
        <v>438</v>
      </c>
      <c r="I156" t="s">
        <v>379</v>
      </c>
      <c r="J156">
        <v>20569</v>
      </c>
      <c r="K156" t="s">
        <v>380</v>
      </c>
      <c r="L156" t="s">
        <v>711</v>
      </c>
      <c r="M156" t="s">
        <v>712</v>
      </c>
      <c r="N156">
        <v>1839300017773</v>
      </c>
    </row>
    <row r="157" spans="1:14" x14ac:dyDescent="0.3">
      <c r="A157" t="s">
        <v>377</v>
      </c>
      <c r="B157" t="s">
        <v>378</v>
      </c>
      <c r="C157">
        <v>3</v>
      </c>
      <c r="D157">
        <v>2565</v>
      </c>
      <c r="E157">
        <v>1</v>
      </c>
      <c r="F157">
        <v>0</v>
      </c>
      <c r="G157">
        <v>23</v>
      </c>
      <c r="H157" t="s">
        <v>438</v>
      </c>
      <c r="I157" t="s">
        <v>379</v>
      </c>
      <c r="J157">
        <v>20607</v>
      </c>
      <c r="K157" t="s">
        <v>380</v>
      </c>
      <c r="L157" t="s">
        <v>713</v>
      </c>
      <c r="M157" t="s">
        <v>714</v>
      </c>
      <c r="N157">
        <v>1939900725964</v>
      </c>
    </row>
    <row r="158" spans="1:14" x14ac:dyDescent="0.3">
      <c r="A158" t="s">
        <v>377</v>
      </c>
      <c r="B158" t="s">
        <v>378</v>
      </c>
      <c r="C158">
        <v>5</v>
      </c>
      <c r="D158">
        <v>2565</v>
      </c>
      <c r="E158">
        <v>1</v>
      </c>
      <c r="F158">
        <v>0</v>
      </c>
      <c r="G158">
        <v>23</v>
      </c>
      <c r="H158" t="s">
        <v>438</v>
      </c>
      <c r="I158" t="s">
        <v>379</v>
      </c>
      <c r="J158">
        <v>20683</v>
      </c>
      <c r="K158" t="s">
        <v>587</v>
      </c>
      <c r="L158" t="s">
        <v>715</v>
      </c>
      <c r="M158" t="s">
        <v>693</v>
      </c>
      <c r="N158">
        <v>1939900748247</v>
      </c>
    </row>
    <row r="159" spans="1:14" x14ac:dyDescent="0.3">
      <c r="A159" t="s">
        <v>377</v>
      </c>
      <c r="B159" t="s">
        <v>378</v>
      </c>
      <c r="C159">
        <v>6</v>
      </c>
      <c r="D159">
        <v>2565</v>
      </c>
      <c r="E159">
        <v>1</v>
      </c>
      <c r="F159">
        <v>0</v>
      </c>
      <c r="G159">
        <v>23</v>
      </c>
      <c r="H159" t="s">
        <v>438</v>
      </c>
      <c r="I159" t="s">
        <v>379</v>
      </c>
      <c r="J159">
        <v>20725</v>
      </c>
      <c r="K159" t="s">
        <v>587</v>
      </c>
      <c r="L159" t="s">
        <v>716</v>
      </c>
      <c r="M159" t="s">
        <v>717</v>
      </c>
      <c r="N159">
        <v>1939900716728</v>
      </c>
    </row>
    <row r="160" spans="1:14" x14ac:dyDescent="0.3">
      <c r="A160" t="s">
        <v>377</v>
      </c>
      <c r="B160" t="s">
        <v>378</v>
      </c>
      <c r="C160">
        <v>7</v>
      </c>
      <c r="D160">
        <v>2565</v>
      </c>
      <c r="E160">
        <v>1</v>
      </c>
      <c r="F160">
        <v>0</v>
      </c>
      <c r="G160">
        <v>23</v>
      </c>
      <c r="H160" t="s">
        <v>438</v>
      </c>
      <c r="I160" t="s">
        <v>379</v>
      </c>
      <c r="J160">
        <v>20761</v>
      </c>
      <c r="K160" t="s">
        <v>587</v>
      </c>
      <c r="L160" t="s">
        <v>718</v>
      </c>
      <c r="M160" t="s">
        <v>719</v>
      </c>
      <c r="N160">
        <v>1939900734114</v>
      </c>
    </row>
    <row r="161" spans="1:14" x14ac:dyDescent="0.3">
      <c r="A161" t="s">
        <v>377</v>
      </c>
      <c r="B161" t="s">
        <v>378</v>
      </c>
      <c r="C161">
        <v>4</v>
      </c>
      <c r="D161">
        <v>2565</v>
      </c>
      <c r="E161">
        <v>1</v>
      </c>
      <c r="F161">
        <v>0</v>
      </c>
      <c r="G161">
        <v>23</v>
      </c>
      <c r="H161" t="s">
        <v>438</v>
      </c>
      <c r="I161" t="s">
        <v>379</v>
      </c>
      <c r="J161">
        <v>20646</v>
      </c>
      <c r="K161" t="s">
        <v>587</v>
      </c>
      <c r="L161" t="s">
        <v>720</v>
      </c>
      <c r="M161" t="s">
        <v>721</v>
      </c>
      <c r="N161">
        <v>1939900752619</v>
      </c>
    </row>
    <row r="162" spans="1:14" x14ac:dyDescent="0.3">
      <c r="A162" t="s">
        <v>377</v>
      </c>
      <c r="B162" t="s">
        <v>378</v>
      </c>
      <c r="C162">
        <v>1</v>
      </c>
      <c r="D162">
        <v>2565</v>
      </c>
      <c r="E162">
        <v>1</v>
      </c>
      <c r="F162">
        <v>0</v>
      </c>
      <c r="G162">
        <v>23</v>
      </c>
      <c r="H162" t="s">
        <v>438</v>
      </c>
      <c r="I162" t="s">
        <v>379</v>
      </c>
      <c r="J162">
        <v>20535</v>
      </c>
      <c r="K162" t="s">
        <v>587</v>
      </c>
      <c r="L162" t="s">
        <v>722</v>
      </c>
      <c r="M162" t="s">
        <v>483</v>
      </c>
      <c r="N162">
        <v>1909803437569</v>
      </c>
    </row>
    <row r="163" spans="1:14" x14ac:dyDescent="0.3">
      <c r="A163" t="s">
        <v>377</v>
      </c>
      <c r="B163" t="s">
        <v>378</v>
      </c>
      <c r="C163">
        <v>1</v>
      </c>
      <c r="D163">
        <v>2565</v>
      </c>
      <c r="E163">
        <v>1</v>
      </c>
      <c r="F163">
        <v>0</v>
      </c>
      <c r="G163">
        <v>24</v>
      </c>
      <c r="H163" t="s">
        <v>438</v>
      </c>
      <c r="I163" t="s">
        <v>379</v>
      </c>
      <c r="J163">
        <v>20536</v>
      </c>
      <c r="K163" t="s">
        <v>587</v>
      </c>
      <c r="L163" t="s">
        <v>723</v>
      </c>
      <c r="M163" t="s">
        <v>724</v>
      </c>
      <c r="N163">
        <v>1100401482861</v>
      </c>
    </row>
    <row r="164" spans="1:14" x14ac:dyDescent="0.3">
      <c r="A164" t="s">
        <v>377</v>
      </c>
      <c r="B164" t="s">
        <v>378</v>
      </c>
      <c r="C164">
        <v>4</v>
      </c>
      <c r="D164">
        <v>2565</v>
      </c>
      <c r="E164">
        <v>1</v>
      </c>
      <c r="F164">
        <v>0</v>
      </c>
      <c r="G164">
        <v>24</v>
      </c>
      <c r="H164" t="s">
        <v>438</v>
      </c>
      <c r="I164" t="s">
        <v>379</v>
      </c>
      <c r="J164">
        <v>20647</v>
      </c>
      <c r="K164" t="s">
        <v>587</v>
      </c>
      <c r="L164" t="s">
        <v>725</v>
      </c>
      <c r="M164" t="s">
        <v>726</v>
      </c>
      <c r="N164">
        <v>1939900720971</v>
      </c>
    </row>
    <row r="165" spans="1:14" x14ac:dyDescent="0.3">
      <c r="A165" t="s">
        <v>377</v>
      </c>
      <c r="B165" t="s">
        <v>378</v>
      </c>
      <c r="C165">
        <v>7</v>
      </c>
      <c r="D165">
        <v>2565</v>
      </c>
      <c r="E165">
        <v>1</v>
      </c>
      <c r="F165">
        <v>0</v>
      </c>
      <c r="G165">
        <v>24</v>
      </c>
      <c r="H165" t="s">
        <v>438</v>
      </c>
      <c r="I165" t="s">
        <v>379</v>
      </c>
      <c r="J165">
        <v>20762</v>
      </c>
      <c r="K165" t="s">
        <v>587</v>
      </c>
      <c r="L165" t="s">
        <v>727</v>
      </c>
      <c r="M165" t="s">
        <v>440</v>
      </c>
      <c r="N165">
        <v>1939900748093</v>
      </c>
    </row>
    <row r="166" spans="1:14" x14ac:dyDescent="0.3">
      <c r="A166" t="s">
        <v>377</v>
      </c>
      <c r="B166" t="s">
        <v>378</v>
      </c>
      <c r="C166">
        <v>3</v>
      </c>
      <c r="D166">
        <v>2565</v>
      </c>
      <c r="E166">
        <v>1</v>
      </c>
      <c r="F166">
        <v>0</v>
      </c>
      <c r="G166">
        <v>24</v>
      </c>
      <c r="H166" t="s">
        <v>438</v>
      </c>
      <c r="I166" t="s">
        <v>379</v>
      </c>
      <c r="J166">
        <v>20804</v>
      </c>
      <c r="K166" t="s">
        <v>380</v>
      </c>
      <c r="L166" t="s">
        <v>728</v>
      </c>
      <c r="M166" t="s">
        <v>626</v>
      </c>
      <c r="N166">
        <v>1939800030239</v>
      </c>
    </row>
    <row r="167" spans="1:14" x14ac:dyDescent="0.3">
      <c r="A167" t="s">
        <v>377</v>
      </c>
      <c r="B167" t="s">
        <v>378</v>
      </c>
      <c r="C167">
        <v>6</v>
      </c>
      <c r="D167">
        <v>2565</v>
      </c>
      <c r="E167">
        <v>1</v>
      </c>
      <c r="F167">
        <v>0</v>
      </c>
      <c r="G167">
        <v>24</v>
      </c>
      <c r="H167" t="s">
        <v>438</v>
      </c>
      <c r="I167" t="s">
        <v>379</v>
      </c>
      <c r="J167">
        <v>20726</v>
      </c>
      <c r="K167" t="s">
        <v>587</v>
      </c>
      <c r="L167" t="s">
        <v>729</v>
      </c>
      <c r="M167" t="s">
        <v>730</v>
      </c>
      <c r="N167">
        <v>1939900718411</v>
      </c>
    </row>
    <row r="168" spans="1:14" x14ac:dyDescent="0.3">
      <c r="A168" t="s">
        <v>377</v>
      </c>
      <c r="B168" t="s">
        <v>378</v>
      </c>
      <c r="C168">
        <v>5</v>
      </c>
      <c r="D168">
        <v>2565</v>
      </c>
      <c r="E168">
        <v>1</v>
      </c>
      <c r="F168">
        <v>0</v>
      </c>
      <c r="G168">
        <v>24</v>
      </c>
      <c r="H168" t="s">
        <v>438</v>
      </c>
      <c r="I168" t="s">
        <v>379</v>
      </c>
      <c r="J168">
        <v>20684</v>
      </c>
      <c r="K168" t="s">
        <v>587</v>
      </c>
      <c r="L168" t="s">
        <v>731</v>
      </c>
      <c r="M168" t="s">
        <v>732</v>
      </c>
      <c r="N168">
        <v>1939900736524</v>
      </c>
    </row>
    <row r="169" spans="1:14" x14ac:dyDescent="0.3">
      <c r="A169" t="s">
        <v>377</v>
      </c>
      <c r="B169" t="s">
        <v>378</v>
      </c>
      <c r="C169">
        <v>2</v>
      </c>
      <c r="D169">
        <v>2565</v>
      </c>
      <c r="E169">
        <v>1</v>
      </c>
      <c r="F169">
        <v>0</v>
      </c>
      <c r="G169">
        <v>24</v>
      </c>
      <c r="H169" t="s">
        <v>438</v>
      </c>
      <c r="I169" t="s">
        <v>379</v>
      </c>
      <c r="J169">
        <v>20591</v>
      </c>
      <c r="K169" t="s">
        <v>380</v>
      </c>
      <c r="L169" t="s">
        <v>733</v>
      </c>
      <c r="M169" t="s">
        <v>734</v>
      </c>
      <c r="N169">
        <v>1939900748018</v>
      </c>
    </row>
    <row r="170" spans="1:14" x14ac:dyDescent="0.3">
      <c r="A170" t="s">
        <v>377</v>
      </c>
      <c r="B170" t="s">
        <v>378</v>
      </c>
      <c r="C170">
        <v>2</v>
      </c>
      <c r="D170">
        <v>2565</v>
      </c>
      <c r="E170">
        <v>1</v>
      </c>
      <c r="F170">
        <v>0</v>
      </c>
      <c r="G170">
        <v>25</v>
      </c>
      <c r="H170" t="s">
        <v>438</v>
      </c>
      <c r="I170" t="s">
        <v>379</v>
      </c>
      <c r="J170">
        <v>20797</v>
      </c>
      <c r="K170" t="s">
        <v>380</v>
      </c>
      <c r="L170" t="s">
        <v>735</v>
      </c>
      <c r="M170" t="s">
        <v>736</v>
      </c>
      <c r="N170">
        <v>1939900703995</v>
      </c>
    </row>
    <row r="171" spans="1:14" x14ac:dyDescent="0.3">
      <c r="A171" t="s">
        <v>377</v>
      </c>
      <c r="B171" t="s">
        <v>378</v>
      </c>
      <c r="C171">
        <v>5</v>
      </c>
      <c r="D171">
        <v>2565</v>
      </c>
      <c r="E171">
        <v>1</v>
      </c>
      <c r="F171">
        <v>0</v>
      </c>
      <c r="G171">
        <v>25</v>
      </c>
      <c r="H171" t="s">
        <v>438</v>
      </c>
      <c r="I171" t="s">
        <v>379</v>
      </c>
      <c r="J171">
        <v>20685</v>
      </c>
      <c r="K171" t="s">
        <v>587</v>
      </c>
      <c r="L171" t="s">
        <v>737</v>
      </c>
      <c r="M171" t="s">
        <v>738</v>
      </c>
      <c r="N171">
        <v>1939900743041</v>
      </c>
    </row>
    <row r="172" spans="1:14" x14ac:dyDescent="0.3">
      <c r="A172" t="s">
        <v>377</v>
      </c>
      <c r="B172" t="s">
        <v>378</v>
      </c>
      <c r="C172">
        <v>6</v>
      </c>
      <c r="D172">
        <v>2565</v>
      </c>
      <c r="E172">
        <v>1</v>
      </c>
      <c r="F172">
        <v>0</v>
      </c>
      <c r="G172">
        <v>25</v>
      </c>
      <c r="H172" t="s">
        <v>438</v>
      </c>
      <c r="I172" t="s">
        <v>379</v>
      </c>
      <c r="J172">
        <v>20727</v>
      </c>
      <c r="K172" t="s">
        <v>587</v>
      </c>
      <c r="L172" t="s">
        <v>739</v>
      </c>
      <c r="M172" t="s">
        <v>740</v>
      </c>
      <c r="N172">
        <v>1939900743032</v>
      </c>
    </row>
    <row r="173" spans="1:14" x14ac:dyDescent="0.3">
      <c r="A173" t="s">
        <v>377</v>
      </c>
      <c r="B173" t="s">
        <v>378</v>
      </c>
      <c r="C173">
        <v>7</v>
      </c>
      <c r="D173">
        <v>2565</v>
      </c>
      <c r="E173">
        <v>1</v>
      </c>
      <c r="F173">
        <v>0</v>
      </c>
      <c r="G173">
        <v>25</v>
      </c>
      <c r="H173" t="s">
        <v>438</v>
      </c>
      <c r="I173" t="s">
        <v>379</v>
      </c>
      <c r="J173">
        <v>20763</v>
      </c>
      <c r="K173" t="s">
        <v>587</v>
      </c>
      <c r="L173" t="s">
        <v>727</v>
      </c>
      <c r="M173" t="s">
        <v>741</v>
      </c>
      <c r="N173">
        <v>1959901182425</v>
      </c>
    </row>
    <row r="174" spans="1:14" x14ac:dyDescent="0.3">
      <c r="A174" t="s">
        <v>377</v>
      </c>
      <c r="B174" t="s">
        <v>378</v>
      </c>
      <c r="C174">
        <v>4</v>
      </c>
      <c r="D174">
        <v>2565</v>
      </c>
      <c r="E174">
        <v>1</v>
      </c>
      <c r="F174">
        <v>0</v>
      </c>
      <c r="G174">
        <v>25</v>
      </c>
      <c r="H174" t="s">
        <v>438</v>
      </c>
      <c r="I174" t="s">
        <v>379</v>
      </c>
      <c r="J174">
        <v>20648</v>
      </c>
      <c r="K174" t="s">
        <v>587</v>
      </c>
      <c r="L174" t="s">
        <v>725</v>
      </c>
      <c r="M174" t="s">
        <v>742</v>
      </c>
      <c r="N174">
        <v>1949900742621</v>
      </c>
    </row>
    <row r="175" spans="1:14" x14ac:dyDescent="0.3">
      <c r="A175" t="s">
        <v>377</v>
      </c>
      <c r="B175" t="s">
        <v>378</v>
      </c>
      <c r="C175">
        <v>3</v>
      </c>
      <c r="D175">
        <v>2565</v>
      </c>
      <c r="E175">
        <v>1</v>
      </c>
      <c r="F175">
        <v>0</v>
      </c>
      <c r="G175">
        <v>25</v>
      </c>
      <c r="H175" t="s">
        <v>438</v>
      </c>
      <c r="I175" t="s">
        <v>379</v>
      </c>
      <c r="J175">
        <v>20608</v>
      </c>
      <c r="K175" t="s">
        <v>587</v>
      </c>
      <c r="L175" t="s">
        <v>743</v>
      </c>
      <c r="M175" t="s">
        <v>744</v>
      </c>
      <c r="N175">
        <v>2939900050281</v>
      </c>
    </row>
    <row r="176" spans="1:14" x14ac:dyDescent="0.3">
      <c r="A176" t="s">
        <v>377</v>
      </c>
      <c r="B176" t="s">
        <v>378</v>
      </c>
      <c r="C176">
        <v>1</v>
      </c>
      <c r="D176">
        <v>2565</v>
      </c>
      <c r="E176">
        <v>1</v>
      </c>
      <c r="F176">
        <v>0</v>
      </c>
      <c r="G176">
        <v>25</v>
      </c>
      <c r="H176" t="s">
        <v>438</v>
      </c>
      <c r="I176" t="s">
        <v>379</v>
      </c>
      <c r="J176">
        <v>20537</v>
      </c>
      <c r="K176" t="s">
        <v>587</v>
      </c>
      <c r="L176" t="s">
        <v>745</v>
      </c>
      <c r="M176" t="s">
        <v>746</v>
      </c>
      <c r="N176">
        <v>1939900746601</v>
      </c>
    </row>
    <row r="177" spans="1:14" x14ac:dyDescent="0.3">
      <c r="A177" t="s">
        <v>377</v>
      </c>
      <c r="B177" t="s">
        <v>378</v>
      </c>
      <c r="C177">
        <v>1</v>
      </c>
      <c r="D177">
        <v>2565</v>
      </c>
      <c r="E177">
        <v>1</v>
      </c>
      <c r="F177">
        <v>0</v>
      </c>
      <c r="G177">
        <v>26</v>
      </c>
      <c r="H177" t="s">
        <v>438</v>
      </c>
      <c r="I177" t="s">
        <v>379</v>
      </c>
      <c r="J177">
        <v>20538</v>
      </c>
      <c r="K177" t="s">
        <v>587</v>
      </c>
      <c r="L177" t="s">
        <v>747</v>
      </c>
      <c r="M177" t="s">
        <v>748</v>
      </c>
      <c r="N177">
        <v>1939900745256</v>
      </c>
    </row>
    <row r="178" spans="1:14" x14ac:dyDescent="0.3">
      <c r="A178" t="s">
        <v>377</v>
      </c>
      <c r="B178" t="s">
        <v>378</v>
      </c>
      <c r="C178">
        <v>3</v>
      </c>
      <c r="D178">
        <v>2565</v>
      </c>
      <c r="E178">
        <v>1</v>
      </c>
      <c r="F178">
        <v>0</v>
      </c>
      <c r="G178">
        <v>26</v>
      </c>
      <c r="H178" t="s">
        <v>438</v>
      </c>
      <c r="I178" t="s">
        <v>379</v>
      </c>
      <c r="J178">
        <v>20609</v>
      </c>
      <c r="K178" t="s">
        <v>587</v>
      </c>
      <c r="L178" t="s">
        <v>749</v>
      </c>
      <c r="M178" t="s">
        <v>750</v>
      </c>
      <c r="N178">
        <v>1939900740572</v>
      </c>
    </row>
    <row r="179" spans="1:14" x14ac:dyDescent="0.3">
      <c r="A179" t="s">
        <v>377</v>
      </c>
      <c r="B179" t="s">
        <v>378</v>
      </c>
      <c r="C179">
        <v>4</v>
      </c>
      <c r="D179">
        <v>2565</v>
      </c>
      <c r="E179">
        <v>1</v>
      </c>
      <c r="F179">
        <v>0</v>
      </c>
      <c r="G179">
        <v>26</v>
      </c>
      <c r="H179" t="s">
        <v>438</v>
      </c>
      <c r="I179" t="s">
        <v>379</v>
      </c>
      <c r="J179">
        <v>20649</v>
      </c>
      <c r="K179" t="s">
        <v>587</v>
      </c>
      <c r="L179" t="s">
        <v>751</v>
      </c>
      <c r="M179" t="s">
        <v>752</v>
      </c>
      <c r="N179">
        <v>1939900717392</v>
      </c>
    </row>
    <row r="180" spans="1:14" x14ac:dyDescent="0.3">
      <c r="A180" t="s">
        <v>377</v>
      </c>
      <c r="B180" t="s">
        <v>378</v>
      </c>
      <c r="C180">
        <v>7</v>
      </c>
      <c r="D180">
        <v>2565</v>
      </c>
      <c r="E180">
        <v>1</v>
      </c>
      <c r="F180">
        <v>0</v>
      </c>
      <c r="G180">
        <v>26</v>
      </c>
      <c r="H180" t="s">
        <v>438</v>
      </c>
      <c r="I180" t="s">
        <v>379</v>
      </c>
      <c r="J180">
        <v>20764</v>
      </c>
      <c r="K180" t="s">
        <v>587</v>
      </c>
      <c r="L180" t="s">
        <v>753</v>
      </c>
      <c r="M180" t="s">
        <v>754</v>
      </c>
      <c r="N180">
        <v>1939900732413</v>
      </c>
    </row>
    <row r="181" spans="1:14" x14ac:dyDescent="0.3">
      <c r="A181" t="s">
        <v>377</v>
      </c>
      <c r="B181" t="s">
        <v>378</v>
      </c>
      <c r="C181">
        <v>6</v>
      </c>
      <c r="D181">
        <v>2565</v>
      </c>
      <c r="E181">
        <v>1</v>
      </c>
      <c r="F181">
        <v>0</v>
      </c>
      <c r="G181">
        <v>26</v>
      </c>
      <c r="H181" t="s">
        <v>438</v>
      </c>
      <c r="I181" t="s">
        <v>379</v>
      </c>
      <c r="J181">
        <v>20728</v>
      </c>
      <c r="K181" t="s">
        <v>587</v>
      </c>
      <c r="L181" t="s">
        <v>755</v>
      </c>
      <c r="M181" t="s">
        <v>756</v>
      </c>
      <c r="N181">
        <v>1939900743385</v>
      </c>
    </row>
    <row r="182" spans="1:14" x14ac:dyDescent="0.3">
      <c r="A182" t="s">
        <v>377</v>
      </c>
      <c r="B182" t="s">
        <v>378</v>
      </c>
      <c r="C182">
        <v>5</v>
      </c>
      <c r="D182">
        <v>2565</v>
      </c>
      <c r="E182">
        <v>1</v>
      </c>
      <c r="F182">
        <v>0</v>
      </c>
      <c r="G182">
        <v>26</v>
      </c>
      <c r="H182" t="s">
        <v>438</v>
      </c>
      <c r="I182" t="s">
        <v>379</v>
      </c>
      <c r="J182">
        <v>20686</v>
      </c>
      <c r="K182" t="s">
        <v>587</v>
      </c>
      <c r="L182" t="s">
        <v>757</v>
      </c>
      <c r="M182" t="s">
        <v>758</v>
      </c>
      <c r="N182">
        <v>1139600553600</v>
      </c>
    </row>
    <row r="183" spans="1:14" x14ac:dyDescent="0.3">
      <c r="A183" t="s">
        <v>377</v>
      </c>
      <c r="B183" t="s">
        <v>378</v>
      </c>
      <c r="C183">
        <v>2</v>
      </c>
      <c r="D183">
        <v>2565</v>
      </c>
      <c r="E183">
        <v>1</v>
      </c>
      <c r="F183">
        <v>0</v>
      </c>
      <c r="G183">
        <v>26</v>
      </c>
      <c r="H183" t="s">
        <v>438</v>
      </c>
      <c r="I183" t="s">
        <v>379</v>
      </c>
      <c r="J183">
        <v>20570</v>
      </c>
      <c r="K183" t="s">
        <v>587</v>
      </c>
      <c r="L183" t="s">
        <v>759</v>
      </c>
      <c r="M183" t="s">
        <v>760</v>
      </c>
      <c r="N183">
        <v>1939900738381</v>
      </c>
    </row>
    <row r="184" spans="1:14" x14ac:dyDescent="0.3">
      <c r="A184" t="s">
        <v>377</v>
      </c>
      <c r="B184" t="s">
        <v>378</v>
      </c>
      <c r="C184">
        <v>2</v>
      </c>
      <c r="D184">
        <v>2565</v>
      </c>
      <c r="E184">
        <v>1</v>
      </c>
      <c r="F184">
        <v>0</v>
      </c>
      <c r="G184">
        <v>27</v>
      </c>
      <c r="H184" t="s">
        <v>438</v>
      </c>
      <c r="I184" t="s">
        <v>379</v>
      </c>
      <c r="J184">
        <v>20571</v>
      </c>
      <c r="K184" t="s">
        <v>587</v>
      </c>
      <c r="L184" t="s">
        <v>761</v>
      </c>
      <c r="M184" t="s">
        <v>762</v>
      </c>
      <c r="N184">
        <v>1939900727401</v>
      </c>
    </row>
    <row r="185" spans="1:14" x14ac:dyDescent="0.3">
      <c r="A185" t="s">
        <v>377</v>
      </c>
      <c r="B185" t="s">
        <v>378</v>
      </c>
      <c r="C185">
        <v>5</v>
      </c>
      <c r="D185">
        <v>2565</v>
      </c>
      <c r="E185">
        <v>1</v>
      </c>
      <c r="F185">
        <v>0</v>
      </c>
      <c r="G185">
        <v>27</v>
      </c>
      <c r="H185" t="s">
        <v>438</v>
      </c>
      <c r="I185" t="s">
        <v>379</v>
      </c>
      <c r="J185">
        <v>20687</v>
      </c>
      <c r="K185" t="s">
        <v>587</v>
      </c>
      <c r="L185" t="s">
        <v>763</v>
      </c>
      <c r="M185" t="s">
        <v>764</v>
      </c>
      <c r="N185">
        <v>1939900735706</v>
      </c>
    </row>
    <row r="186" spans="1:14" x14ac:dyDescent="0.3">
      <c r="A186" t="s">
        <v>377</v>
      </c>
      <c r="B186" t="s">
        <v>378</v>
      </c>
      <c r="C186">
        <v>6</v>
      </c>
      <c r="D186">
        <v>2565</v>
      </c>
      <c r="E186">
        <v>1</v>
      </c>
      <c r="F186">
        <v>0</v>
      </c>
      <c r="G186">
        <v>27</v>
      </c>
      <c r="H186" t="s">
        <v>438</v>
      </c>
      <c r="I186" t="s">
        <v>379</v>
      </c>
      <c r="J186">
        <v>20729</v>
      </c>
      <c r="K186" t="s">
        <v>587</v>
      </c>
      <c r="L186" t="s">
        <v>765</v>
      </c>
      <c r="M186" t="s">
        <v>766</v>
      </c>
      <c r="N186">
        <v>1939900748557</v>
      </c>
    </row>
    <row r="187" spans="1:14" x14ac:dyDescent="0.3">
      <c r="A187" t="s">
        <v>377</v>
      </c>
      <c r="B187" t="s">
        <v>378</v>
      </c>
      <c r="C187">
        <v>7</v>
      </c>
      <c r="D187">
        <v>2565</v>
      </c>
      <c r="E187">
        <v>1</v>
      </c>
      <c r="F187">
        <v>0</v>
      </c>
      <c r="G187">
        <v>27</v>
      </c>
      <c r="H187" t="s">
        <v>438</v>
      </c>
      <c r="I187" t="s">
        <v>379</v>
      </c>
      <c r="J187">
        <v>20765</v>
      </c>
      <c r="K187" t="s">
        <v>587</v>
      </c>
      <c r="L187" t="s">
        <v>767</v>
      </c>
      <c r="M187" t="s">
        <v>734</v>
      </c>
      <c r="N187">
        <v>1939900738527</v>
      </c>
    </row>
    <row r="188" spans="1:14" x14ac:dyDescent="0.3">
      <c r="A188" t="s">
        <v>377</v>
      </c>
      <c r="B188" t="s">
        <v>378</v>
      </c>
      <c r="C188">
        <v>4</v>
      </c>
      <c r="D188">
        <v>2565</v>
      </c>
      <c r="E188">
        <v>1</v>
      </c>
      <c r="F188">
        <v>0</v>
      </c>
      <c r="G188">
        <v>27</v>
      </c>
      <c r="H188" t="s">
        <v>438</v>
      </c>
      <c r="I188" t="s">
        <v>379</v>
      </c>
      <c r="J188">
        <v>20650</v>
      </c>
      <c r="K188" t="s">
        <v>587</v>
      </c>
      <c r="L188" t="s">
        <v>768</v>
      </c>
      <c r="M188" t="s">
        <v>769</v>
      </c>
      <c r="N188">
        <v>1101700466965</v>
      </c>
    </row>
    <row r="189" spans="1:14" x14ac:dyDescent="0.3">
      <c r="A189" t="s">
        <v>377</v>
      </c>
      <c r="B189" t="s">
        <v>378</v>
      </c>
      <c r="C189">
        <v>3</v>
      </c>
      <c r="D189">
        <v>2565</v>
      </c>
      <c r="E189">
        <v>1</v>
      </c>
      <c r="F189">
        <v>0</v>
      </c>
      <c r="G189">
        <v>27</v>
      </c>
      <c r="H189" t="s">
        <v>438</v>
      </c>
      <c r="I189" t="s">
        <v>379</v>
      </c>
      <c r="J189">
        <v>20610</v>
      </c>
      <c r="K189" t="s">
        <v>587</v>
      </c>
      <c r="L189" t="s">
        <v>770</v>
      </c>
      <c r="M189" t="s">
        <v>771</v>
      </c>
      <c r="N189">
        <v>1939900746953</v>
      </c>
    </row>
    <row r="190" spans="1:14" x14ac:dyDescent="0.3">
      <c r="A190" t="s">
        <v>377</v>
      </c>
      <c r="B190" t="s">
        <v>378</v>
      </c>
      <c r="C190">
        <v>1</v>
      </c>
      <c r="D190">
        <v>2565</v>
      </c>
      <c r="E190">
        <v>1</v>
      </c>
      <c r="F190">
        <v>0</v>
      </c>
      <c r="G190">
        <v>27</v>
      </c>
      <c r="H190" t="s">
        <v>438</v>
      </c>
      <c r="I190" t="s">
        <v>379</v>
      </c>
      <c r="J190">
        <v>20539</v>
      </c>
      <c r="K190" t="s">
        <v>587</v>
      </c>
      <c r="L190" t="s">
        <v>772</v>
      </c>
      <c r="M190" t="s">
        <v>773</v>
      </c>
      <c r="N190">
        <v>1930800141849</v>
      </c>
    </row>
    <row r="191" spans="1:14" x14ac:dyDescent="0.3">
      <c r="A191" t="s">
        <v>377</v>
      </c>
      <c r="B191" t="s">
        <v>378</v>
      </c>
      <c r="C191">
        <v>1</v>
      </c>
      <c r="D191">
        <v>2565</v>
      </c>
      <c r="E191">
        <v>1</v>
      </c>
      <c r="F191">
        <v>0</v>
      </c>
      <c r="G191">
        <v>28</v>
      </c>
      <c r="H191" t="s">
        <v>438</v>
      </c>
      <c r="I191" t="s">
        <v>379</v>
      </c>
      <c r="J191">
        <v>20540</v>
      </c>
      <c r="K191" t="s">
        <v>587</v>
      </c>
      <c r="L191" t="s">
        <v>774</v>
      </c>
      <c r="M191" t="s">
        <v>658</v>
      </c>
      <c r="N191">
        <v>1939900718887</v>
      </c>
    </row>
    <row r="192" spans="1:14" x14ac:dyDescent="0.3">
      <c r="A192" t="s">
        <v>377</v>
      </c>
      <c r="B192" t="s">
        <v>378</v>
      </c>
      <c r="C192">
        <v>3</v>
      </c>
      <c r="D192">
        <v>2565</v>
      </c>
      <c r="E192">
        <v>1</v>
      </c>
      <c r="F192">
        <v>0</v>
      </c>
      <c r="G192">
        <v>28</v>
      </c>
      <c r="H192" t="s">
        <v>438</v>
      </c>
      <c r="I192" t="s">
        <v>379</v>
      </c>
      <c r="J192">
        <v>20611</v>
      </c>
      <c r="K192" t="s">
        <v>587</v>
      </c>
      <c r="L192" t="s">
        <v>775</v>
      </c>
      <c r="M192" t="s">
        <v>776</v>
      </c>
      <c r="N192">
        <v>1939900743571</v>
      </c>
    </row>
    <row r="193" spans="1:14" x14ac:dyDescent="0.3">
      <c r="A193" t="s">
        <v>377</v>
      </c>
      <c r="B193" t="s">
        <v>378</v>
      </c>
      <c r="C193">
        <v>4</v>
      </c>
      <c r="D193">
        <v>2565</v>
      </c>
      <c r="E193">
        <v>1</v>
      </c>
      <c r="F193">
        <v>0</v>
      </c>
      <c r="G193">
        <v>28</v>
      </c>
      <c r="H193" t="s">
        <v>438</v>
      </c>
      <c r="I193" t="s">
        <v>379</v>
      </c>
      <c r="J193">
        <v>20651</v>
      </c>
      <c r="K193" t="s">
        <v>587</v>
      </c>
      <c r="L193" t="s">
        <v>777</v>
      </c>
      <c r="M193" t="s">
        <v>778</v>
      </c>
      <c r="N193">
        <v>1939900734955</v>
      </c>
    </row>
    <row r="194" spans="1:14" x14ac:dyDescent="0.3">
      <c r="A194" t="s">
        <v>377</v>
      </c>
      <c r="B194" t="s">
        <v>378</v>
      </c>
      <c r="C194">
        <v>7</v>
      </c>
      <c r="D194">
        <v>2565</v>
      </c>
      <c r="E194">
        <v>1</v>
      </c>
      <c r="F194">
        <v>0</v>
      </c>
      <c r="G194">
        <v>28</v>
      </c>
      <c r="H194" t="s">
        <v>438</v>
      </c>
      <c r="I194" t="s">
        <v>379</v>
      </c>
      <c r="J194">
        <v>20766</v>
      </c>
      <c r="K194" t="s">
        <v>587</v>
      </c>
      <c r="L194" t="s">
        <v>779</v>
      </c>
      <c r="M194" t="s">
        <v>780</v>
      </c>
      <c r="N194">
        <v>1939900733339</v>
      </c>
    </row>
    <row r="195" spans="1:14" x14ac:dyDescent="0.3">
      <c r="A195" t="s">
        <v>377</v>
      </c>
      <c r="B195" t="s">
        <v>378</v>
      </c>
      <c r="C195">
        <v>6</v>
      </c>
      <c r="D195">
        <v>2565</v>
      </c>
      <c r="E195">
        <v>1</v>
      </c>
      <c r="F195">
        <v>0</v>
      </c>
      <c r="G195">
        <v>28</v>
      </c>
      <c r="H195" t="s">
        <v>438</v>
      </c>
      <c r="I195" t="s">
        <v>379</v>
      </c>
      <c r="J195">
        <v>20730</v>
      </c>
      <c r="K195" t="s">
        <v>587</v>
      </c>
      <c r="L195" t="s">
        <v>781</v>
      </c>
      <c r="M195" t="s">
        <v>782</v>
      </c>
      <c r="N195">
        <v>1939900715748</v>
      </c>
    </row>
    <row r="196" spans="1:14" x14ac:dyDescent="0.3">
      <c r="A196" t="s">
        <v>377</v>
      </c>
      <c r="B196" t="s">
        <v>378</v>
      </c>
      <c r="C196">
        <v>5</v>
      </c>
      <c r="D196">
        <v>2565</v>
      </c>
      <c r="E196">
        <v>1</v>
      </c>
      <c r="F196">
        <v>0</v>
      </c>
      <c r="G196">
        <v>28</v>
      </c>
      <c r="H196" t="s">
        <v>438</v>
      </c>
      <c r="I196" t="s">
        <v>379</v>
      </c>
      <c r="J196">
        <v>20688</v>
      </c>
      <c r="K196" t="s">
        <v>587</v>
      </c>
      <c r="L196" t="s">
        <v>783</v>
      </c>
      <c r="M196" t="s">
        <v>784</v>
      </c>
      <c r="N196">
        <v>1939900755049</v>
      </c>
    </row>
    <row r="197" spans="1:14" x14ac:dyDescent="0.3">
      <c r="A197" t="s">
        <v>377</v>
      </c>
      <c r="B197" t="s">
        <v>378</v>
      </c>
      <c r="C197">
        <v>2</v>
      </c>
      <c r="D197">
        <v>2565</v>
      </c>
      <c r="E197">
        <v>1</v>
      </c>
      <c r="F197">
        <v>0</v>
      </c>
      <c r="G197">
        <v>28</v>
      </c>
      <c r="H197" t="s">
        <v>438</v>
      </c>
      <c r="I197" t="s">
        <v>379</v>
      </c>
      <c r="J197">
        <v>20572</v>
      </c>
      <c r="K197" t="s">
        <v>587</v>
      </c>
      <c r="L197" t="s">
        <v>785</v>
      </c>
      <c r="M197" t="s">
        <v>786</v>
      </c>
      <c r="N197">
        <v>1939900730224</v>
      </c>
    </row>
    <row r="198" spans="1:14" x14ac:dyDescent="0.3">
      <c r="A198" t="s">
        <v>377</v>
      </c>
      <c r="B198" t="s">
        <v>378</v>
      </c>
      <c r="C198">
        <v>2</v>
      </c>
      <c r="D198">
        <v>2565</v>
      </c>
      <c r="E198">
        <v>1</v>
      </c>
      <c r="F198">
        <v>0</v>
      </c>
      <c r="G198">
        <v>29</v>
      </c>
      <c r="H198" t="s">
        <v>438</v>
      </c>
      <c r="I198" t="s">
        <v>379</v>
      </c>
      <c r="J198">
        <v>20573</v>
      </c>
      <c r="K198" t="s">
        <v>587</v>
      </c>
      <c r="L198" t="s">
        <v>787</v>
      </c>
      <c r="M198" t="s">
        <v>788</v>
      </c>
      <c r="N198">
        <v>1939900751426</v>
      </c>
    </row>
    <row r="199" spans="1:14" x14ac:dyDescent="0.3">
      <c r="A199" t="s">
        <v>377</v>
      </c>
      <c r="B199" t="s">
        <v>378</v>
      </c>
      <c r="C199">
        <v>5</v>
      </c>
      <c r="D199">
        <v>2565</v>
      </c>
      <c r="E199">
        <v>1</v>
      </c>
      <c r="F199">
        <v>0</v>
      </c>
      <c r="G199">
        <v>29</v>
      </c>
      <c r="H199" t="s">
        <v>438</v>
      </c>
      <c r="I199" t="s">
        <v>379</v>
      </c>
      <c r="J199">
        <v>20689</v>
      </c>
      <c r="K199" t="s">
        <v>587</v>
      </c>
      <c r="L199" t="s">
        <v>789</v>
      </c>
      <c r="M199" t="s">
        <v>790</v>
      </c>
      <c r="N199">
        <v>1939900738691</v>
      </c>
    </row>
    <row r="200" spans="1:14" x14ac:dyDescent="0.3">
      <c r="A200" t="s">
        <v>377</v>
      </c>
      <c r="B200" t="s">
        <v>378</v>
      </c>
      <c r="C200">
        <v>6</v>
      </c>
      <c r="D200">
        <v>2565</v>
      </c>
      <c r="E200">
        <v>1</v>
      </c>
      <c r="F200">
        <v>0</v>
      </c>
      <c r="G200">
        <v>29</v>
      </c>
      <c r="H200" t="s">
        <v>438</v>
      </c>
      <c r="I200" t="s">
        <v>379</v>
      </c>
      <c r="J200">
        <v>20731</v>
      </c>
      <c r="K200" t="s">
        <v>587</v>
      </c>
      <c r="L200" t="s">
        <v>791</v>
      </c>
      <c r="M200" t="s">
        <v>792</v>
      </c>
      <c r="N200">
        <v>1139600542381</v>
      </c>
    </row>
    <row r="201" spans="1:14" x14ac:dyDescent="0.3">
      <c r="A201" t="s">
        <v>377</v>
      </c>
      <c r="B201" t="s">
        <v>378</v>
      </c>
      <c r="C201">
        <v>7</v>
      </c>
      <c r="D201">
        <v>2565</v>
      </c>
      <c r="E201">
        <v>1</v>
      </c>
      <c r="F201">
        <v>0</v>
      </c>
      <c r="G201">
        <v>29</v>
      </c>
      <c r="H201" t="s">
        <v>438</v>
      </c>
      <c r="I201" t="s">
        <v>379</v>
      </c>
      <c r="J201">
        <v>20767</v>
      </c>
      <c r="K201" t="s">
        <v>587</v>
      </c>
      <c r="L201" t="s">
        <v>793</v>
      </c>
      <c r="M201" t="s">
        <v>794</v>
      </c>
      <c r="N201">
        <v>1149901142552</v>
      </c>
    </row>
    <row r="202" spans="1:14" x14ac:dyDescent="0.3">
      <c r="A202" t="s">
        <v>377</v>
      </c>
      <c r="B202" t="s">
        <v>378</v>
      </c>
      <c r="C202">
        <v>4</v>
      </c>
      <c r="D202">
        <v>2565</v>
      </c>
      <c r="E202">
        <v>1</v>
      </c>
      <c r="F202">
        <v>0</v>
      </c>
      <c r="G202">
        <v>29</v>
      </c>
      <c r="H202" t="s">
        <v>438</v>
      </c>
      <c r="I202" t="s">
        <v>379</v>
      </c>
      <c r="J202">
        <v>20652</v>
      </c>
      <c r="K202" t="s">
        <v>587</v>
      </c>
      <c r="L202" t="s">
        <v>795</v>
      </c>
      <c r="M202" t="s">
        <v>796</v>
      </c>
      <c r="N202">
        <v>1939900729471</v>
      </c>
    </row>
    <row r="203" spans="1:14" x14ac:dyDescent="0.3">
      <c r="A203" t="s">
        <v>377</v>
      </c>
      <c r="B203" t="s">
        <v>378</v>
      </c>
      <c r="C203">
        <v>3</v>
      </c>
      <c r="D203">
        <v>2565</v>
      </c>
      <c r="E203">
        <v>1</v>
      </c>
      <c r="F203">
        <v>0</v>
      </c>
      <c r="G203">
        <v>29</v>
      </c>
      <c r="H203" t="s">
        <v>438</v>
      </c>
      <c r="I203" t="s">
        <v>379</v>
      </c>
      <c r="J203">
        <v>20612</v>
      </c>
      <c r="K203" t="s">
        <v>587</v>
      </c>
      <c r="L203" t="s">
        <v>797</v>
      </c>
      <c r="M203" t="s">
        <v>798</v>
      </c>
      <c r="N203">
        <v>1939900745019</v>
      </c>
    </row>
    <row r="204" spans="1:14" x14ac:dyDescent="0.3">
      <c r="A204" t="s">
        <v>377</v>
      </c>
      <c r="B204" t="s">
        <v>378</v>
      </c>
      <c r="C204">
        <v>1</v>
      </c>
      <c r="D204">
        <v>2565</v>
      </c>
      <c r="E204">
        <v>1</v>
      </c>
      <c r="F204">
        <v>0</v>
      </c>
      <c r="G204">
        <v>29</v>
      </c>
      <c r="H204" t="s">
        <v>438</v>
      </c>
      <c r="I204" t="s">
        <v>379</v>
      </c>
      <c r="J204">
        <v>20541</v>
      </c>
      <c r="K204" t="s">
        <v>587</v>
      </c>
      <c r="L204" t="s">
        <v>799</v>
      </c>
      <c r="M204" t="s">
        <v>453</v>
      </c>
      <c r="N204">
        <v>2939900050337</v>
      </c>
    </row>
    <row r="205" spans="1:14" x14ac:dyDescent="0.3">
      <c r="A205" t="s">
        <v>377</v>
      </c>
      <c r="B205" t="s">
        <v>378</v>
      </c>
      <c r="C205">
        <v>1</v>
      </c>
      <c r="D205">
        <v>2565</v>
      </c>
      <c r="E205">
        <v>1</v>
      </c>
      <c r="F205">
        <v>0</v>
      </c>
      <c r="G205">
        <v>30</v>
      </c>
      <c r="H205" t="s">
        <v>438</v>
      </c>
      <c r="I205" t="s">
        <v>379</v>
      </c>
      <c r="J205">
        <v>20542</v>
      </c>
      <c r="K205" t="s">
        <v>587</v>
      </c>
      <c r="L205" t="s">
        <v>800</v>
      </c>
      <c r="M205" t="s">
        <v>595</v>
      </c>
      <c r="N205">
        <v>1939900732138</v>
      </c>
    </row>
    <row r="206" spans="1:14" x14ac:dyDescent="0.3">
      <c r="A206" t="s">
        <v>377</v>
      </c>
      <c r="B206" t="s">
        <v>378</v>
      </c>
      <c r="C206">
        <v>3</v>
      </c>
      <c r="D206">
        <v>2565</v>
      </c>
      <c r="E206">
        <v>1</v>
      </c>
      <c r="F206">
        <v>0</v>
      </c>
      <c r="G206">
        <v>30</v>
      </c>
      <c r="H206" t="s">
        <v>438</v>
      </c>
      <c r="I206" t="s">
        <v>379</v>
      </c>
      <c r="J206">
        <v>20613</v>
      </c>
      <c r="K206" t="s">
        <v>587</v>
      </c>
      <c r="L206" t="s">
        <v>801</v>
      </c>
      <c r="M206" t="s">
        <v>802</v>
      </c>
      <c r="N206">
        <v>1939900753763</v>
      </c>
    </row>
    <row r="207" spans="1:14" x14ac:dyDescent="0.3">
      <c r="A207" t="s">
        <v>377</v>
      </c>
      <c r="B207" t="s">
        <v>378</v>
      </c>
      <c r="C207">
        <v>4</v>
      </c>
      <c r="D207">
        <v>2565</v>
      </c>
      <c r="E207">
        <v>1</v>
      </c>
      <c r="F207">
        <v>0</v>
      </c>
      <c r="G207">
        <v>30</v>
      </c>
      <c r="H207" t="s">
        <v>438</v>
      </c>
      <c r="I207" t="s">
        <v>379</v>
      </c>
      <c r="J207">
        <v>20653</v>
      </c>
      <c r="K207" t="s">
        <v>587</v>
      </c>
      <c r="L207" t="s">
        <v>723</v>
      </c>
      <c r="M207" t="s">
        <v>803</v>
      </c>
      <c r="N207">
        <v>1939900758919</v>
      </c>
    </row>
    <row r="208" spans="1:14" x14ac:dyDescent="0.3">
      <c r="A208" t="s">
        <v>377</v>
      </c>
      <c r="B208" t="s">
        <v>378</v>
      </c>
      <c r="C208">
        <v>7</v>
      </c>
      <c r="D208">
        <v>2565</v>
      </c>
      <c r="E208">
        <v>1</v>
      </c>
      <c r="F208">
        <v>0</v>
      </c>
      <c r="G208">
        <v>30</v>
      </c>
      <c r="H208" t="s">
        <v>438</v>
      </c>
      <c r="I208" t="s">
        <v>379</v>
      </c>
      <c r="J208">
        <v>20768</v>
      </c>
      <c r="K208" t="s">
        <v>587</v>
      </c>
      <c r="L208" t="s">
        <v>804</v>
      </c>
      <c r="M208" t="s">
        <v>805</v>
      </c>
      <c r="N208">
        <v>1907500014392</v>
      </c>
    </row>
    <row r="209" spans="1:14" x14ac:dyDescent="0.3">
      <c r="A209" t="s">
        <v>377</v>
      </c>
      <c r="B209" t="s">
        <v>378</v>
      </c>
      <c r="C209">
        <v>6</v>
      </c>
      <c r="D209">
        <v>2565</v>
      </c>
      <c r="E209">
        <v>1</v>
      </c>
      <c r="F209">
        <v>0</v>
      </c>
      <c r="G209">
        <v>30</v>
      </c>
      <c r="H209" t="s">
        <v>438</v>
      </c>
      <c r="I209" t="s">
        <v>379</v>
      </c>
      <c r="J209">
        <v>20732</v>
      </c>
      <c r="K209" t="s">
        <v>587</v>
      </c>
      <c r="L209" t="s">
        <v>806</v>
      </c>
      <c r="M209" t="s">
        <v>807</v>
      </c>
      <c r="N209">
        <v>1939900736702</v>
      </c>
    </row>
    <row r="210" spans="1:14" x14ac:dyDescent="0.3">
      <c r="A210" t="s">
        <v>377</v>
      </c>
      <c r="B210" t="s">
        <v>378</v>
      </c>
      <c r="C210">
        <v>5</v>
      </c>
      <c r="D210">
        <v>2565</v>
      </c>
      <c r="E210">
        <v>1</v>
      </c>
      <c r="F210">
        <v>0</v>
      </c>
      <c r="G210">
        <v>30</v>
      </c>
      <c r="H210" t="s">
        <v>438</v>
      </c>
      <c r="I210" t="s">
        <v>379</v>
      </c>
      <c r="J210">
        <v>20690</v>
      </c>
      <c r="K210" t="s">
        <v>587</v>
      </c>
      <c r="L210" t="s">
        <v>808</v>
      </c>
      <c r="M210" t="s">
        <v>809</v>
      </c>
      <c r="N210">
        <v>1939900726812</v>
      </c>
    </row>
    <row r="211" spans="1:14" x14ac:dyDescent="0.3">
      <c r="A211" t="s">
        <v>377</v>
      </c>
      <c r="B211" t="s">
        <v>378</v>
      </c>
      <c r="C211">
        <v>2</v>
      </c>
      <c r="D211">
        <v>2565</v>
      </c>
      <c r="E211">
        <v>1</v>
      </c>
      <c r="F211">
        <v>0</v>
      </c>
      <c r="G211">
        <v>30</v>
      </c>
      <c r="H211" t="s">
        <v>438</v>
      </c>
      <c r="I211" t="s">
        <v>379</v>
      </c>
      <c r="J211">
        <v>20574</v>
      </c>
      <c r="K211" t="s">
        <v>587</v>
      </c>
      <c r="L211" t="s">
        <v>810</v>
      </c>
      <c r="M211" t="s">
        <v>811</v>
      </c>
      <c r="N211">
        <v>1939800033513</v>
      </c>
    </row>
    <row r="212" spans="1:14" x14ac:dyDescent="0.3">
      <c r="A212" t="s">
        <v>377</v>
      </c>
      <c r="B212" t="s">
        <v>378</v>
      </c>
      <c r="C212">
        <v>2</v>
      </c>
      <c r="D212">
        <v>2565</v>
      </c>
      <c r="E212">
        <v>1</v>
      </c>
      <c r="F212">
        <v>0</v>
      </c>
      <c r="G212">
        <v>31</v>
      </c>
      <c r="H212" t="s">
        <v>438</v>
      </c>
      <c r="I212" t="s">
        <v>379</v>
      </c>
      <c r="J212">
        <v>20575</v>
      </c>
      <c r="K212" t="s">
        <v>587</v>
      </c>
      <c r="L212" t="s">
        <v>812</v>
      </c>
      <c r="M212" t="s">
        <v>813</v>
      </c>
      <c r="N212">
        <v>1939900729625</v>
      </c>
    </row>
    <row r="213" spans="1:14" x14ac:dyDescent="0.3">
      <c r="A213" t="s">
        <v>377</v>
      </c>
      <c r="B213" t="s">
        <v>378</v>
      </c>
      <c r="C213">
        <v>5</v>
      </c>
      <c r="D213">
        <v>2565</v>
      </c>
      <c r="E213">
        <v>1</v>
      </c>
      <c r="F213">
        <v>0</v>
      </c>
      <c r="G213">
        <v>31</v>
      </c>
      <c r="H213" t="s">
        <v>438</v>
      </c>
      <c r="I213" t="s">
        <v>379</v>
      </c>
      <c r="J213">
        <v>20691</v>
      </c>
      <c r="K213" t="s">
        <v>587</v>
      </c>
      <c r="L213" t="s">
        <v>814</v>
      </c>
      <c r="M213" t="s">
        <v>815</v>
      </c>
      <c r="N213">
        <v>1809902593942</v>
      </c>
    </row>
    <row r="214" spans="1:14" x14ac:dyDescent="0.3">
      <c r="A214" t="s">
        <v>377</v>
      </c>
      <c r="B214" t="s">
        <v>378</v>
      </c>
      <c r="C214">
        <v>6</v>
      </c>
      <c r="D214">
        <v>2565</v>
      </c>
      <c r="E214">
        <v>1</v>
      </c>
      <c r="F214">
        <v>0</v>
      </c>
      <c r="G214">
        <v>31</v>
      </c>
      <c r="H214" t="s">
        <v>438</v>
      </c>
      <c r="I214" t="s">
        <v>379</v>
      </c>
      <c r="J214">
        <v>20733</v>
      </c>
      <c r="K214" t="s">
        <v>587</v>
      </c>
      <c r="L214" t="s">
        <v>816</v>
      </c>
      <c r="M214" t="s">
        <v>599</v>
      </c>
      <c r="N214">
        <v>1939900747062</v>
      </c>
    </row>
    <row r="215" spans="1:14" x14ac:dyDescent="0.3">
      <c r="A215" t="s">
        <v>377</v>
      </c>
      <c r="B215" t="s">
        <v>378</v>
      </c>
      <c r="C215">
        <v>7</v>
      </c>
      <c r="D215">
        <v>2565</v>
      </c>
      <c r="E215">
        <v>1</v>
      </c>
      <c r="F215">
        <v>0</v>
      </c>
      <c r="G215">
        <v>31</v>
      </c>
      <c r="H215" t="s">
        <v>438</v>
      </c>
      <c r="I215" t="s">
        <v>379</v>
      </c>
      <c r="J215">
        <v>20769</v>
      </c>
      <c r="K215" t="s">
        <v>587</v>
      </c>
      <c r="L215" t="s">
        <v>817</v>
      </c>
      <c r="M215" t="s">
        <v>818</v>
      </c>
      <c r="N215">
        <v>1939900750888</v>
      </c>
    </row>
    <row r="216" spans="1:14" x14ac:dyDescent="0.3">
      <c r="A216" t="s">
        <v>377</v>
      </c>
      <c r="B216" t="s">
        <v>378</v>
      </c>
      <c r="C216">
        <v>4</v>
      </c>
      <c r="D216">
        <v>2565</v>
      </c>
      <c r="E216">
        <v>1</v>
      </c>
      <c r="F216">
        <v>0</v>
      </c>
      <c r="G216">
        <v>31</v>
      </c>
      <c r="H216" t="s">
        <v>438</v>
      </c>
      <c r="I216" t="s">
        <v>379</v>
      </c>
      <c r="J216">
        <v>20654</v>
      </c>
      <c r="K216" t="s">
        <v>587</v>
      </c>
      <c r="L216" t="s">
        <v>819</v>
      </c>
      <c r="M216" t="s">
        <v>820</v>
      </c>
      <c r="N216">
        <v>1939900745892</v>
      </c>
    </row>
    <row r="217" spans="1:14" x14ac:dyDescent="0.3">
      <c r="A217" t="s">
        <v>377</v>
      </c>
      <c r="B217" t="s">
        <v>378</v>
      </c>
      <c r="C217">
        <v>3</v>
      </c>
      <c r="D217">
        <v>2565</v>
      </c>
      <c r="E217">
        <v>1</v>
      </c>
      <c r="F217">
        <v>0</v>
      </c>
      <c r="G217">
        <v>31</v>
      </c>
      <c r="H217" t="s">
        <v>438</v>
      </c>
      <c r="I217" t="s">
        <v>379</v>
      </c>
      <c r="J217">
        <v>20614</v>
      </c>
      <c r="K217" t="s">
        <v>587</v>
      </c>
      <c r="L217" t="s">
        <v>821</v>
      </c>
      <c r="M217" t="s">
        <v>822</v>
      </c>
      <c r="N217">
        <v>1939900729731</v>
      </c>
    </row>
    <row r="218" spans="1:14" x14ac:dyDescent="0.3">
      <c r="A218" t="s">
        <v>377</v>
      </c>
      <c r="B218" t="s">
        <v>378</v>
      </c>
      <c r="C218">
        <v>1</v>
      </c>
      <c r="D218">
        <v>2565</v>
      </c>
      <c r="E218">
        <v>1</v>
      </c>
      <c r="F218">
        <v>0</v>
      </c>
      <c r="G218">
        <v>31</v>
      </c>
      <c r="H218" t="s">
        <v>438</v>
      </c>
      <c r="I218" t="s">
        <v>379</v>
      </c>
      <c r="J218">
        <v>20543</v>
      </c>
      <c r="K218" t="s">
        <v>587</v>
      </c>
      <c r="L218" t="s">
        <v>823</v>
      </c>
      <c r="M218" t="s">
        <v>824</v>
      </c>
      <c r="N218">
        <v>1939900759583</v>
      </c>
    </row>
    <row r="219" spans="1:14" x14ac:dyDescent="0.3">
      <c r="A219" t="s">
        <v>377</v>
      </c>
      <c r="B219" t="s">
        <v>378</v>
      </c>
      <c r="C219">
        <v>1</v>
      </c>
      <c r="D219">
        <v>2565</v>
      </c>
      <c r="E219">
        <v>1</v>
      </c>
      <c r="F219">
        <v>0</v>
      </c>
      <c r="G219">
        <v>32</v>
      </c>
      <c r="H219" t="s">
        <v>438</v>
      </c>
      <c r="I219" t="s">
        <v>379</v>
      </c>
      <c r="J219">
        <v>20544</v>
      </c>
      <c r="K219" t="s">
        <v>587</v>
      </c>
      <c r="L219" t="s">
        <v>825</v>
      </c>
      <c r="M219" t="s">
        <v>826</v>
      </c>
      <c r="N219">
        <v>1939900728661</v>
      </c>
    </row>
    <row r="220" spans="1:14" x14ac:dyDescent="0.3">
      <c r="A220" t="s">
        <v>377</v>
      </c>
      <c r="B220" t="s">
        <v>378</v>
      </c>
      <c r="C220">
        <v>3</v>
      </c>
      <c r="D220">
        <v>2565</v>
      </c>
      <c r="E220">
        <v>1</v>
      </c>
      <c r="F220">
        <v>0</v>
      </c>
      <c r="G220">
        <v>32</v>
      </c>
      <c r="H220" t="s">
        <v>438</v>
      </c>
      <c r="I220" t="s">
        <v>379</v>
      </c>
      <c r="J220">
        <v>20615</v>
      </c>
      <c r="K220" t="s">
        <v>587</v>
      </c>
      <c r="L220" t="s">
        <v>827</v>
      </c>
      <c r="M220" t="s">
        <v>828</v>
      </c>
      <c r="N220">
        <v>1939900746767</v>
      </c>
    </row>
    <row r="221" spans="1:14" x14ac:dyDescent="0.3">
      <c r="A221" t="s">
        <v>377</v>
      </c>
      <c r="B221" t="s">
        <v>378</v>
      </c>
      <c r="C221">
        <v>4</v>
      </c>
      <c r="D221">
        <v>2565</v>
      </c>
      <c r="E221">
        <v>1</v>
      </c>
      <c r="F221">
        <v>0</v>
      </c>
      <c r="G221">
        <v>32</v>
      </c>
      <c r="H221" t="s">
        <v>438</v>
      </c>
      <c r="I221" t="s">
        <v>379</v>
      </c>
      <c r="J221">
        <v>20655</v>
      </c>
      <c r="K221" t="s">
        <v>587</v>
      </c>
      <c r="L221" t="s">
        <v>829</v>
      </c>
      <c r="M221" t="s">
        <v>830</v>
      </c>
      <c r="N221">
        <v>1939900718801</v>
      </c>
    </row>
    <row r="222" spans="1:14" x14ac:dyDescent="0.3">
      <c r="A222" t="s">
        <v>377</v>
      </c>
      <c r="B222" t="s">
        <v>378</v>
      </c>
      <c r="C222">
        <v>7</v>
      </c>
      <c r="D222">
        <v>2565</v>
      </c>
      <c r="E222">
        <v>1</v>
      </c>
      <c r="F222">
        <v>0</v>
      </c>
      <c r="G222">
        <v>32</v>
      </c>
      <c r="H222" t="s">
        <v>438</v>
      </c>
      <c r="I222" t="s">
        <v>379</v>
      </c>
      <c r="J222">
        <v>20770</v>
      </c>
      <c r="K222" t="s">
        <v>587</v>
      </c>
      <c r="L222" t="s">
        <v>831</v>
      </c>
      <c r="M222" t="s">
        <v>832</v>
      </c>
      <c r="N222">
        <v>1939900738985</v>
      </c>
    </row>
    <row r="223" spans="1:14" x14ac:dyDescent="0.3">
      <c r="A223" t="s">
        <v>377</v>
      </c>
      <c r="B223" t="s">
        <v>378</v>
      </c>
      <c r="C223">
        <v>6</v>
      </c>
      <c r="D223">
        <v>2565</v>
      </c>
      <c r="E223">
        <v>1</v>
      </c>
      <c r="F223">
        <v>0</v>
      </c>
      <c r="G223">
        <v>32</v>
      </c>
      <c r="H223" t="s">
        <v>438</v>
      </c>
      <c r="I223" t="s">
        <v>379</v>
      </c>
      <c r="J223">
        <v>20734</v>
      </c>
      <c r="K223" t="s">
        <v>587</v>
      </c>
      <c r="L223" t="s">
        <v>833</v>
      </c>
      <c r="M223" t="s">
        <v>834</v>
      </c>
      <c r="N223">
        <v>1939900744349</v>
      </c>
    </row>
    <row r="224" spans="1:14" x14ac:dyDescent="0.3">
      <c r="A224" t="s">
        <v>377</v>
      </c>
      <c r="B224" t="s">
        <v>378</v>
      </c>
      <c r="C224">
        <v>5</v>
      </c>
      <c r="D224">
        <v>2565</v>
      </c>
      <c r="E224">
        <v>1</v>
      </c>
      <c r="F224">
        <v>0</v>
      </c>
      <c r="G224">
        <v>32</v>
      </c>
      <c r="H224" t="s">
        <v>438</v>
      </c>
      <c r="I224" t="s">
        <v>379</v>
      </c>
      <c r="J224">
        <v>20692</v>
      </c>
      <c r="K224" t="s">
        <v>587</v>
      </c>
      <c r="L224" t="s">
        <v>835</v>
      </c>
      <c r="M224" t="s">
        <v>836</v>
      </c>
      <c r="N224">
        <v>1939900732456</v>
      </c>
    </row>
    <row r="225" spans="1:14" x14ac:dyDescent="0.3">
      <c r="A225" t="s">
        <v>377</v>
      </c>
      <c r="B225" t="s">
        <v>378</v>
      </c>
      <c r="C225">
        <v>2</v>
      </c>
      <c r="D225">
        <v>2565</v>
      </c>
      <c r="E225">
        <v>1</v>
      </c>
      <c r="F225">
        <v>0</v>
      </c>
      <c r="G225">
        <v>32</v>
      </c>
      <c r="H225" t="s">
        <v>438</v>
      </c>
      <c r="I225" t="s">
        <v>379</v>
      </c>
      <c r="J225">
        <v>20576</v>
      </c>
      <c r="K225" t="s">
        <v>587</v>
      </c>
      <c r="L225" t="s">
        <v>837</v>
      </c>
      <c r="M225" t="s">
        <v>838</v>
      </c>
      <c r="N225">
        <v>1939900755243</v>
      </c>
    </row>
    <row r="226" spans="1:14" x14ac:dyDescent="0.3">
      <c r="A226" t="s">
        <v>377</v>
      </c>
      <c r="B226" t="s">
        <v>378</v>
      </c>
      <c r="C226">
        <v>2</v>
      </c>
      <c r="D226">
        <v>2565</v>
      </c>
      <c r="E226">
        <v>1</v>
      </c>
      <c r="F226">
        <v>0</v>
      </c>
      <c r="G226">
        <v>33</v>
      </c>
      <c r="H226" t="s">
        <v>438</v>
      </c>
      <c r="I226" t="s">
        <v>379</v>
      </c>
      <c r="J226">
        <v>20577</v>
      </c>
      <c r="K226" t="s">
        <v>587</v>
      </c>
      <c r="L226" t="s">
        <v>839</v>
      </c>
      <c r="M226" t="s">
        <v>840</v>
      </c>
      <c r="N226">
        <v>1939900735030</v>
      </c>
    </row>
    <row r="227" spans="1:14" x14ac:dyDescent="0.3">
      <c r="A227" t="s">
        <v>377</v>
      </c>
      <c r="B227" t="s">
        <v>378</v>
      </c>
      <c r="C227">
        <v>5</v>
      </c>
      <c r="D227">
        <v>2565</v>
      </c>
      <c r="E227">
        <v>1</v>
      </c>
      <c r="F227">
        <v>0</v>
      </c>
      <c r="G227">
        <v>33</v>
      </c>
      <c r="H227" t="s">
        <v>438</v>
      </c>
      <c r="I227" t="s">
        <v>379</v>
      </c>
      <c r="J227">
        <v>20694</v>
      </c>
      <c r="K227" t="s">
        <v>587</v>
      </c>
      <c r="L227" t="s">
        <v>841</v>
      </c>
      <c r="M227" t="s">
        <v>842</v>
      </c>
      <c r="N227">
        <v>1939900735404</v>
      </c>
    </row>
    <row r="228" spans="1:14" x14ac:dyDescent="0.3">
      <c r="A228" t="s">
        <v>377</v>
      </c>
      <c r="B228" t="s">
        <v>378</v>
      </c>
      <c r="C228">
        <v>6</v>
      </c>
      <c r="D228">
        <v>2565</v>
      </c>
      <c r="E228">
        <v>1</v>
      </c>
      <c r="F228">
        <v>0</v>
      </c>
      <c r="G228">
        <v>33</v>
      </c>
      <c r="H228" t="s">
        <v>438</v>
      </c>
      <c r="I228" t="s">
        <v>379</v>
      </c>
      <c r="J228">
        <v>20735</v>
      </c>
      <c r="K228" t="s">
        <v>587</v>
      </c>
      <c r="L228" t="s">
        <v>843</v>
      </c>
      <c r="M228" t="s">
        <v>844</v>
      </c>
      <c r="N228">
        <v>1939900727193</v>
      </c>
    </row>
    <row r="229" spans="1:14" x14ac:dyDescent="0.3">
      <c r="A229" t="s">
        <v>377</v>
      </c>
      <c r="B229" t="s">
        <v>378</v>
      </c>
      <c r="C229">
        <v>7</v>
      </c>
      <c r="D229">
        <v>2565</v>
      </c>
      <c r="E229">
        <v>1</v>
      </c>
      <c r="F229">
        <v>0</v>
      </c>
      <c r="G229">
        <v>33</v>
      </c>
      <c r="H229" t="s">
        <v>438</v>
      </c>
      <c r="I229" t="s">
        <v>379</v>
      </c>
      <c r="J229">
        <v>20771</v>
      </c>
      <c r="K229" t="s">
        <v>587</v>
      </c>
      <c r="L229" t="s">
        <v>845</v>
      </c>
      <c r="M229" t="s">
        <v>846</v>
      </c>
      <c r="N229">
        <v>1939900749731</v>
      </c>
    </row>
    <row r="230" spans="1:14" x14ac:dyDescent="0.3">
      <c r="A230" t="s">
        <v>377</v>
      </c>
      <c r="B230" t="s">
        <v>378</v>
      </c>
      <c r="C230">
        <v>4</v>
      </c>
      <c r="D230">
        <v>2565</v>
      </c>
      <c r="E230">
        <v>1</v>
      </c>
      <c r="F230">
        <v>0</v>
      </c>
      <c r="G230">
        <v>33</v>
      </c>
      <c r="H230" t="s">
        <v>438</v>
      </c>
      <c r="I230" t="s">
        <v>379</v>
      </c>
      <c r="J230">
        <v>20656</v>
      </c>
      <c r="K230" t="s">
        <v>587</v>
      </c>
      <c r="L230" t="s">
        <v>847</v>
      </c>
      <c r="M230" t="s">
        <v>848</v>
      </c>
      <c r="N230">
        <v>1800500102831</v>
      </c>
    </row>
    <row r="231" spans="1:14" x14ac:dyDescent="0.3">
      <c r="A231" t="s">
        <v>377</v>
      </c>
      <c r="B231" t="s">
        <v>378</v>
      </c>
      <c r="C231">
        <v>3</v>
      </c>
      <c r="D231">
        <v>2565</v>
      </c>
      <c r="E231">
        <v>1</v>
      </c>
      <c r="F231">
        <v>0</v>
      </c>
      <c r="G231">
        <v>33</v>
      </c>
      <c r="H231" t="s">
        <v>438</v>
      </c>
      <c r="I231" t="s">
        <v>379</v>
      </c>
      <c r="J231">
        <v>20616</v>
      </c>
      <c r="K231" t="s">
        <v>587</v>
      </c>
      <c r="L231" t="s">
        <v>849</v>
      </c>
      <c r="M231" t="s">
        <v>850</v>
      </c>
      <c r="N231">
        <v>1939500064472</v>
      </c>
    </row>
    <row r="232" spans="1:14" x14ac:dyDescent="0.3">
      <c r="A232" t="s">
        <v>377</v>
      </c>
      <c r="B232" t="s">
        <v>378</v>
      </c>
      <c r="C232">
        <v>1</v>
      </c>
      <c r="D232">
        <v>2565</v>
      </c>
      <c r="E232">
        <v>1</v>
      </c>
      <c r="F232">
        <v>0</v>
      </c>
      <c r="G232">
        <v>33</v>
      </c>
      <c r="H232" t="s">
        <v>438</v>
      </c>
      <c r="I232" t="s">
        <v>379</v>
      </c>
      <c r="J232">
        <v>20545</v>
      </c>
      <c r="K232" t="s">
        <v>587</v>
      </c>
      <c r="L232" t="s">
        <v>851</v>
      </c>
      <c r="M232" t="s">
        <v>852</v>
      </c>
      <c r="N232">
        <v>1939900753755</v>
      </c>
    </row>
    <row r="233" spans="1:14" x14ac:dyDescent="0.3">
      <c r="A233" t="s">
        <v>377</v>
      </c>
      <c r="B233" t="s">
        <v>378</v>
      </c>
      <c r="C233">
        <v>1</v>
      </c>
      <c r="D233">
        <v>2565</v>
      </c>
      <c r="E233">
        <v>1</v>
      </c>
      <c r="F233">
        <v>0</v>
      </c>
      <c r="G233">
        <v>34</v>
      </c>
      <c r="H233" t="s">
        <v>438</v>
      </c>
      <c r="I233" t="s">
        <v>379</v>
      </c>
      <c r="J233">
        <v>20546</v>
      </c>
      <c r="K233" t="s">
        <v>587</v>
      </c>
      <c r="L233" t="s">
        <v>853</v>
      </c>
      <c r="M233" t="s">
        <v>721</v>
      </c>
      <c r="N233">
        <v>1939900719794</v>
      </c>
    </row>
    <row r="234" spans="1:14" x14ac:dyDescent="0.3">
      <c r="A234" t="s">
        <v>377</v>
      </c>
      <c r="B234" t="s">
        <v>378</v>
      </c>
      <c r="C234">
        <v>3</v>
      </c>
      <c r="D234">
        <v>2565</v>
      </c>
      <c r="E234">
        <v>1</v>
      </c>
      <c r="F234">
        <v>0</v>
      </c>
      <c r="G234">
        <v>34</v>
      </c>
      <c r="H234" t="s">
        <v>438</v>
      </c>
      <c r="I234" t="s">
        <v>379</v>
      </c>
      <c r="J234">
        <v>20617</v>
      </c>
      <c r="K234" t="s">
        <v>587</v>
      </c>
      <c r="L234" t="s">
        <v>854</v>
      </c>
      <c r="M234" t="s">
        <v>855</v>
      </c>
      <c r="N234">
        <v>1939900746830</v>
      </c>
    </row>
    <row r="235" spans="1:14" x14ac:dyDescent="0.3">
      <c r="A235" t="s">
        <v>377</v>
      </c>
      <c r="B235" t="s">
        <v>378</v>
      </c>
      <c r="C235">
        <v>4</v>
      </c>
      <c r="D235">
        <v>2565</v>
      </c>
      <c r="E235">
        <v>1</v>
      </c>
      <c r="F235">
        <v>0</v>
      </c>
      <c r="G235">
        <v>34</v>
      </c>
      <c r="H235" t="s">
        <v>438</v>
      </c>
      <c r="I235" t="s">
        <v>379</v>
      </c>
      <c r="J235">
        <v>20657</v>
      </c>
      <c r="K235" t="s">
        <v>587</v>
      </c>
      <c r="L235" t="s">
        <v>856</v>
      </c>
      <c r="M235" t="s">
        <v>857</v>
      </c>
      <c r="N235">
        <v>1506800001078</v>
      </c>
    </row>
    <row r="236" spans="1:14" x14ac:dyDescent="0.3">
      <c r="A236" t="s">
        <v>377</v>
      </c>
      <c r="B236" t="s">
        <v>378</v>
      </c>
      <c r="C236">
        <v>7</v>
      </c>
      <c r="D236">
        <v>2565</v>
      </c>
      <c r="E236">
        <v>1</v>
      </c>
      <c r="F236">
        <v>0</v>
      </c>
      <c r="G236">
        <v>34</v>
      </c>
      <c r="H236" t="s">
        <v>438</v>
      </c>
      <c r="I236" t="s">
        <v>379</v>
      </c>
      <c r="J236">
        <v>20772</v>
      </c>
      <c r="K236" t="s">
        <v>587</v>
      </c>
      <c r="L236" t="s">
        <v>858</v>
      </c>
      <c r="M236" t="s">
        <v>859</v>
      </c>
      <c r="N236">
        <v>1219901298888</v>
      </c>
    </row>
    <row r="237" spans="1:14" x14ac:dyDescent="0.3">
      <c r="A237" t="s">
        <v>377</v>
      </c>
      <c r="B237" t="s">
        <v>378</v>
      </c>
      <c r="C237">
        <v>6</v>
      </c>
      <c r="D237">
        <v>2565</v>
      </c>
      <c r="E237">
        <v>1</v>
      </c>
      <c r="F237">
        <v>0</v>
      </c>
      <c r="G237">
        <v>34</v>
      </c>
      <c r="H237" t="s">
        <v>438</v>
      </c>
      <c r="I237" t="s">
        <v>379</v>
      </c>
      <c r="J237">
        <v>20736</v>
      </c>
      <c r="K237" t="s">
        <v>587</v>
      </c>
      <c r="L237" t="s">
        <v>860</v>
      </c>
      <c r="M237" t="s">
        <v>861</v>
      </c>
      <c r="N237">
        <v>1939900725107</v>
      </c>
    </row>
    <row r="238" spans="1:14" x14ac:dyDescent="0.3">
      <c r="A238" t="s">
        <v>377</v>
      </c>
      <c r="B238" t="s">
        <v>378</v>
      </c>
      <c r="C238">
        <v>5</v>
      </c>
      <c r="D238">
        <v>2565</v>
      </c>
      <c r="E238">
        <v>1</v>
      </c>
      <c r="F238">
        <v>0</v>
      </c>
      <c r="G238">
        <v>34</v>
      </c>
      <c r="H238" t="s">
        <v>438</v>
      </c>
      <c r="I238" t="s">
        <v>379</v>
      </c>
      <c r="J238">
        <v>20695</v>
      </c>
      <c r="K238" t="s">
        <v>587</v>
      </c>
      <c r="L238" t="s">
        <v>862</v>
      </c>
      <c r="M238" t="s">
        <v>863</v>
      </c>
      <c r="N238">
        <v>1939900747682</v>
      </c>
    </row>
    <row r="239" spans="1:14" x14ac:dyDescent="0.3">
      <c r="A239" t="s">
        <v>377</v>
      </c>
      <c r="B239" t="s">
        <v>378</v>
      </c>
      <c r="C239">
        <v>2</v>
      </c>
      <c r="D239">
        <v>2565</v>
      </c>
      <c r="E239">
        <v>1</v>
      </c>
      <c r="F239">
        <v>0</v>
      </c>
      <c r="G239">
        <v>34</v>
      </c>
      <c r="H239" t="s">
        <v>438</v>
      </c>
      <c r="I239" t="s">
        <v>379</v>
      </c>
      <c r="J239">
        <v>20578</v>
      </c>
      <c r="K239" t="s">
        <v>587</v>
      </c>
      <c r="L239" t="s">
        <v>864</v>
      </c>
      <c r="M239" t="s">
        <v>865</v>
      </c>
      <c r="N239">
        <v>1939900757874</v>
      </c>
    </row>
    <row r="240" spans="1:14" x14ac:dyDescent="0.3">
      <c r="A240" t="s">
        <v>377</v>
      </c>
      <c r="B240" t="s">
        <v>378</v>
      </c>
      <c r="C240">
        <v>2</v>
      </c>
      <c r="D240">
        <v>2565</v>
      </c>
      <c r="E240">
        <v>1</v>
      </c>
      <c r="F240">
        <v>0</v>
      </c>
      <c r="G240">
        <v>35</v>
      </c>
      <c r="H240" t="s">
        <v>438</v>
      </c>
      <c r="I240" t="s">
        <v>379</v>
      </c>
      <c r="J240">
        <v>20579</v>
      </c>
      <c r="K240" t="s">
        <v>587</v>
      </c>
      <c r="L240" t="s">
        <v>866</v>
      </c>
      <c r="M240" t="s">
        <v>463</v>
      </c>
      <c r="N240">
        <v>1939900720806</v>
      </c>
    </row>
    <row r="241" spans="1:14" x14ac:dyDescent="0.3">
      <c r="A241" t="s">
        <v>377</v>
      </c>
      <c r="B241" t="s">
        <v>378</v>
      </c>
      <c r="C241">
        <v>5</v>
      </c>
      <c r="D241">
        <v>2565</v>
      </c>
      <c r="E241">
        <v>1</v>
      </c>
      <c r="F241">
        <v>0</v>
      </c>
      <c r="G241">
        <v>35</v>
      </c>
      <c r="H241" t="s">
        <v>438</v>
      </c>
      <c r="I241" t="s">
        <v>379</v>
      </c>
      <c r="J241">
        <v>20696</v>
      </c>
      <c r="K241" t="s">
        <v>587</v>
      </c>
      <c r="L241" t="s">
        <v>867</v>
      </c>
      <c r="M241" t="s">
        <v>868</v>
      </c>
      <c r="N241">
        <v>1939900734441</v>
      </c>
    </row>
    <row r="242" spans="1:14" x14ac:dyDescent="0.3">
      <c r="A242" t="s">
        <v>377</v>
      </c>
      <c r="B242" t="s">
        <v>378</v>
      </c>
      <c r="C242">
        <v>6</v>
      </c>
      <c r="D242">
        <v>2565</v>
      </c>
      <c r="E242">
        <v>1</v>
      </c>
      <c r="F242">
        <v>0</v>
      </c>
      <c r="G242">
        <v>35</v>
      </c>
      <c r="H242" t="s">
        <v>438</v>
      </c>
      <c r="I242" t="s">
        <v>379</v>
      </c>
      <c r="J242">
        <v>20737</v>
      </c>
      <c r="K242" t="s">
        <v>587</v>
      </c>
      <c r="L242" t="s">
        <v>869</v>
      </c>
      <c r="M242" t="s">
        <v>870</v>
      </c>
      <c r="N242">
        <v>1939900720385</v>
      </c>
    </row>
    <row r="243" spans="1:14" x14ac:dyDescent="0.3">
      <c r="A243" t="s">
        <v>377</v>
      </c>
      <c r="B243" t="s">
        <v>378</v>
      </c>
      <c r="C243">
        <v>7</v>
      </c>
      <c r="D243">
        <v>2565</v>
      </c>
      <c r="E243">
        <v>1</v>
      </c>
      <c r="F243">
        <v>0</v>
      </c>
      <c r="G243">
        <v>35</v>
      </c>
      <c r="H243" t="s">
        <v>438</v>
      </c>
      <c r="I243" t="s">
        <v>379</v>
      </c>
      <c r="J243">
        <v>20773</v>
      </c>
      <c r="K243" t="s">
        <v>587</v>
      </c>
      <c r="L243" t="s">
        <v>871</v>
      </c>
      <c r="M243" t="s">
        <v>872</v>
      </c>
      <c r="N243">
        <v>1939900719557</v>
      </c>
    </row>
    <row r="244" spans="1:14" x14ac:dyDescent="0.3">
      <c r="A244" t="s">
        <v>377</v>
      </c>
      <c r="B244" t="s">
        <v>378</v>
      </c>
      <c r="C244">
        <v>4</v>
      </c>
      <c r="D244">
        <v>2565</v>
      </c>
      <c r="E244">
        <v>1</v>
      </c>
      <c r="F244">
        <v>0</v>
      </c>
      <c r="G244">
        <v>35</v>
      </c>
      <c r="H244" t="s">
        <v>438</v>
      </c>
      <c r="I244" t="s">
        <v>379</v>
      </c>
      <c r="J244">
        <v>20658</v>
      </c>
      <c r="K244" t="s">
        <v>587</v>
      </c>
      <c r="L244" t="s">
        <v>873</v>
      </c>
      <c r="M244" t="s">
        <v>874</v>
      </c>
      <c r="N244">
        <v>1100202017319</v>
      </c>
    </row>
    <row r="245" spans="1:14" x14ac:dyDescent="0.3">
      <c r="A245" t="s">
        <v>377</v>
      </c>
      <c r="B245" t="s">
        <v>378</v>
      </c>
      <c r="C245">
        <v>3</v>
      </c>
      <c r="D245">
        <v>2565</v>
      </c>
      <c r="E245">
        <v>1</v>
      </c>
      <c r="F245">
        <v>0</v>
      </c>
      <c r="G245">
        <v>35</v>
      </c>
      <c r="H245" t="s">
        <v>438</v>
      </c>
      <c r="I245" t="s">
        <v>379</v>
      </c>
      <c r="J245">
        <v>20618</v>
      </c>
      <c r="K245" t="s">
        <v>587</v>
      </c>
      <c r="L245" t="s">
        <v>875</v>
      </c>
      <c r="M245" t="s">
        <v>876</v>
      </c>
      <c r="N245">
        <v>1909803407597</v>
      </c>
    </row>
    <row r="246" spans="1:14" x14ac:dyDescent="0.3">
      <c r="A246" t="s">
        <v>377</v>
      </c>
      <c r="B246" t="s">
        <v>378</v>
      </c>
      <c r="C246">
        <v>3</v>
      </c>
      <c r="D246">
        <v>2565</v>
      </c>
      <c r="E246">
        <v>1</v>
      </c>
      <c r="F246">
        <v>0</v>
      </c>
      <c r="G246">
        <v>36</v>
      </c>
      <c r="H246" t="s">
        <v>438</v>
      </c>
      <c r="I246" t="s">
        <v>379</v>
      </c>
      <c r="J246">
        <v>20619</v>
      </c>
      <c r="K246" t="s">
        <v>587</v>
      </c>
      <c r="L246" t="s">
        <v>877</v>
      </c>
      <c r="M246" t="s">
        <v>878</v>
      </c>
      <c r="N246">
        <v>1939900759150</v>
      </c>
    </row>
    <row r="247" spans="1:14" x14ac:dyDescent="0.3">
      <c r="A247" t="s">
        <v>377</v>
      </c>
      <c r="B247" t="s">
        <v>378</v>
      </c>
      <c r="C247">
        <v>4</v>
      </c>
      <c r="D247">
        <v>2565</v>
      </c>
      <c r="E247">
        <v>1</v>
      </c>
      <c r="F247">
        <v>0</v>
      </c>
      <c r="G247">
        <v>36</v>
      </c>
      <c r="H247" t="s">
        <v>438</v>
      </c>
      <c r="I247" t="s">
        <v>379</v>
      </c>
      <c r="J247">
        <v>20659</v>
      </c>
      <c r="K247" t="s">
        <v>587</v>
      </c>
      <c r="L247" t="s">
        <v>879</v>
      </c>
      <c r="M247" t="s">
        <v>880</v>
      </c>
      <c r="N247">
        <v>1909803479687</v>
      </c>
    </row>
    <row r="248" spans="1:14" x14ac:dyDescent="0.3">
      <c r="A248" t="s">
        <v>377</v>
      </c>
      <c r="B248" t="s">
        <v>378</v>
      </c>
      <c r="C248">
        <v>7</v>
      </c>
      <c r="D248">
        <v>2565</v>
      </c>
      <c r="E248">
        <v>1</v>
      </c>
      <c r="F248">
        <v>0</v>
      </c>
      <c r="G248">
        <v>36</v>
      </c>
      <c r="H248" t="s">
        <v>438</v>
      </c>
      <c r="I248" t="s">
        <v>379</v>
      </c>
      <c r="J248">
        <v>20774</v>
      </c>
      <c r="K248" t="s">
        <v>587</v>
      </c>
      <c r="L248" t="s">
        <v>881</v>
      </c>
      <c r="M248" t="s">
        <v>463</v>
      </c>
      <c r="N248">
        <v>1939900720792</v>
      </c>
    </row>
    <row r="249" spans="1:14" x14ac:dyDescent="0.3">
      <c r="A249" t="s">
        <v>377</v>
      </c>
      <c r="B249" t="s">
        <v>378</v>
      </c>
      <c r="C249">
        <v>6</v>
      </c>
      <c r="D249">
        <v>2565</v>
      </c>
      <c r="E249">
        <v>1</v>
      </c>
      <c r="F249">
        <v>0</v>
      </c>
      <c r="G249">
        <v>36</v>
      </c>
      <c r="H249" t="s">
        <v>438</v>
      </c>
      <c r="I249" t="s">
        <v>379</v>
      </c>
      <c r="J249">
        <v>20738</v>
      </c>
      <c r="K249" t="s">
        <v>587</v>
      </c>
      <c r="L249" t="s">
        <v>882</v>
      </c>
      <c r="M249" t="s">
        <v>883</v>
      </c>
      <c r="N249">
        <v>1939900757416</v>
      </c>
    </row>
    <row r="250" spans="1:14" x14ac:dyDescent="0.3">
      <c r="A250" t="s">
        <v>377</v>
      </c>
      <c r="B250" t="s">
        <v>378</v>
      </c>
      <c r="C250">
        <v>5</v>
      </c>
      <c r="D250">
        <v>2565</v>
      </c>
      <c r="E250">
        <v>1</v>
      </c>
      <c r="F250">
        <v>0</v>
      </c>
      <c r="G250">
        <v>36</v>
      </c>
      <c r="H250" t="s">
        <v>438</v>
      </c>
      <c r="I250" t="s">
        <v>379</v>
      </c>
      <c r="J250">
        <v>20697</v>
      </c>
      <c r="K250" t="s">
        <v>587</v>
      </c>
      <c r="L250" t="s">
        <v>884</v>
      </c>
      <c r="M250" t="s">
        <v>868</v>
      </c>
      <c r="N250">
        <v>1939900738951</v>
      </c>
    </row>
    <row r="251" spans="1:14" x14ac:dyDescent="0.3">
      <c r="A251" t="s">
        <v>377</v>
      </c>
      <c r="B251" t="s">
        <v>378</v>
      </c>
      <c r="C251">
        <v>2</v>
      </c>
      <c r="D251">
        <v>2565</v>
      </c>
      <c r="E251">
        <v>1</v>
      </c>
      <c r="F251">
        <v>0</v>
      </c>
      <c r="G251">
        <v>36</v>
      </c>
      <c r="H251" t="s">
        <v>438</v>
      </c>
      <c r="I251" t="s">
        <v>379</v>
      </c>
      <c r="J251">
        <v>20580</v>
      </c>
      <c r="K251" t="s">
        <v>587</v>
      </c>
      <c r="L251" t="s">
        <v>885</v>
      </c>
      <c r="M251" t="s">
        <v>886</v>
      </c>
      <c r="N251">
        <v>1939900731140</v>
      </c>
    </row>
    <row r="252" spans="1:14" x14ac:dyDescent="0.3">
      <c r="A252" t="s">
        <v>377</v>
      </c>
      <c r="B252" t="s">
        <v>378</v>
      </c>
      <c r="C252">
        <v>2</v>
      </c>
      <c r="D252">
        <v>2565</v>
      </c>
      <c r="E252">
        <v>1</v>
      </c>
      <c r="F252">
        <v>0</v>
      </c>
      <c r="G252">
        <v>37</v>
      </c>
      <c r="H252" t="s">
        <v>438</v>
      </c>
      <c r="I252" t="s">
        <v>379</v>
      </c>
      <c r="J252">
        <v>20581</v>
      </c>
      <c r="K252" t="s">
        <v>587</v>
      </c>
      <c r="L252" t="s">
        <v>887</v>
      </c>
      <c r="M252" t="s">
        <v>888</v>
      </c>
      <c r="N252">
        <v>1809902603786</v>
      </c>
    </row>
    <row r="253" spans="1:14" x14ac:dyDescent="0.3">
      <c r="A253" t="s">
        <v>377</v>
      </c>
      <c r="B253" t="s">
        <v>378</v>
      </c>
      <c r="C253">
        <v>5</v>
      </c>
      <c r="D253">
        <v>2565</v>
      </c>
      <c r="E253">
        <v>1</v>
      </c>
      <c r="F253">
        <v>0</v>
      </c>
      <c r="G253">
        <v>37</v>
      </c>
      <c r="H253" t="s">
        <v>438</v>
      </c>
      <c r="I253" t="s">
        <v>379</v>
      </c>
      <c r="J253">
        <v>20698</v>
      </c>
      <c r="K253" t="s">
        <v>587</v>
      </c>
      <c r="L253" t="s">
        <v>889</v>
      </c>
      <c r="M253" t="s">
        <v>890</v>
      </c>
      <c r="N253">
        <v>1939900732987</v>
      </c>
    </row>
    <row r="254" spans="1:14" x14ac:dyDescent="0.3">
      <c r="A254" t="s">
        <v>377</v>
      </c>
      <c r="B254" t="s">
        <v>378</v>
      </c>
      <c r="C254">
        <v>6</v>
      </c>
      <c r="D254">
        <v>2565</v>
      </c>
      <c r="E254">
        <v>1</v>
      </c>
      <c r="F254">
        <v>0</v>
      </c>
      <c r="G254">
        <v>37</v>
      </c>
      <c r="H254" t="s">
        <v>438</v>
      </c>
      <c r="I254" t="s">
        <v>379</v>
      </c>
      <c r="J254">
        <v>20739</v>
      </c>
      <c r="K254" t="s">
        <v>587</v>
      </c>
      <c r="L254" t="s">
        <v>891</v>
      </c>
      <c r="M254" t="s">
        <v>892</v>
      </c>
      <c r="N254">
        <v>1939900748221</v>
      </c>
    </row>
    <row r="255" spans="1:14" x14ac:dyDescent="0.3">
      <c r="A255" t="s">
        <v>377</v>
      </c>
      <c r="B255" t="s">
        <v>378</v>
      </c>
      <c r="C255">
        <v>7</v>
      </c>
      <c r="D255">
        <v>2565</v>
      </c>
      <c r="E255">
        <v>1</v>
      </c>
      <c r="F255">
        <v>0</v>
      </c>
      <c r="G255">
        <v>37</v>
      </c>
      <c r="H255" t="s">
        <v>438</v>
      </c>
      <c r="I255" t="s">
        <v>379</v>
      </c>
      <c r="J255">
        <v>20775</v>
      </c>
      <c r="K255" t="s">
        <v>587</v>
      </c>
      <c r="L255" t="s">
        <v>893</v>
      </c>
      <c r="M255" t="s">
        <v>894</v>
      </c>
      <c r="N255">
        <v>1939800033793</v>
      </c>
    </row>
    <row r="256" spans="1:14" x14ac:dyDescent="0.3">
      <c r="A256" t="s">
        <v>377</v>
      </c>
      <c r="B256" t="s">
        <v>378</v>
      </c>
      <c r="C256">
        <v>4</v>
      </c>
      <c r="D256">
        <v>2565</v>
      </c>
      <c r="E256">
        <v>1</v>
      </c>
      <c r="F256">
        <v>0</v>
      </c>
      <c r="G256">
        <v>37</v>
      </c>
      <c r="H256" t="s">
        <v>438</v>
      </c>
      <c r="I256" t="s">
        <v>379</v>
      </c>
      <c r="J256">
        <v>20660</v>
      </c>
      <c r="K256" t="s">
        <v>587</v>
      </c>
      <c r="L256" t="s">
        <v>895</v>
      </c>
      <c r="M256" t="s">
        <v>896</v>
      </c>
      <c r="N256">
        <v>1939900738764</v>
      </c>
    </row>
    <row r="257" spans="1:14" x14ac:dyDescent="0.3">
      <c r="A257" t="s">
        <v>377</v>
      </c>
      <c r="B257" t="s">
        <v>378</v>
      </c>
      <c r="C257">
        <v>3</v>
      </c>
      <c r="D257">
        <v>2565</v>
      </c>
      <c r="E257">
        <v>1</v>
      </c>
      <c r="F257">
        <v>0</v>
      </c>
      <c r="G257">
        <v>37</v>
      </c>
      <c r="H257" t="s">
        <v>438</v>
      </c>
      <c r="I257" t="s">
        <v>379</v>
      </c>
      <c r="J257">
        <v>20620</v>
      </c>
      <c r="K257" t="s">
        <v>587</v>
      </c>
      <c r="L257" t="s">
        <v>897</v>
      </c>
      <c r="M257" t="s">
        <v>898</v>
      </c>
      <c r="N257">
        <v>1102004112741</v>
      </c>
    </row>
    <row r="258" spans="1:14" x14ac:dyDescent="0.3">
      <c r="A258" t="s">
        <v>377</v>
      </c>
      <c r="B258" t="s">
        <v>378</v>
      </c>
      <c r="C258">
        <v>3</v>
      </c>
      <c r="D258">
        <v>2565</v>
      </c>
      <c r="E258">
        <v>1</v>
      </c>
      <c r="F258">
        <v>0</v>
      </c>
      <c r="G258">
        <v>38</v>
      </c>
      <c r="H258" t="s">
        <v>438</v>
      </c>
      <c r="I258" t="s">
        <v>379</v>
      </c>
      <c r="J258">
        <v>20621</v>
      </c>
      <c r="K258" t="s">
        <v>587</v>
      </c>
      <c r="L258" t="s">
        <v>897</v>
      </c>
      <c r="M258" t="s">
        <v>899</v>
      </c>
      <c r="N258">
        <v>1939900749201</v>
      </c>
    </row>
    <row r="259" spans="1:14" x14ac:dyDescent="0.3">
      <c r="A259" t="s">
        <v>377</v>
      </c>
      <c r="B259" t="s">
        <v>378</v>
      </c>
      <c r="C259">
        <v>4</v>
      </c>
      <c r="D259">
        <v>2565</v>
      </c>
      <c r="E259">
        <v>1</v>
      </c>
      <c r="F259">
        <v>0</v>
      </c>
      <c r="G259">
        <v>38</v>
      </c>
      <c r="H259" t="s">
        <v>438</v>
      </c>
      <c r="I259" t="s">
        <v>379</v>
      </c>
      <c r="J259">
        <v>20795</v>
      </c>
      <c r="K259" t="s">
        <v>587</v>
      </c>
      <c r="L259" t="s">
        <v>900</v>
      </c>
      <c r="M259" t="s">
        <v>901</v>
      </c>
      <c r="N259">
        <v>1939900725689</v>
      </c>
    </row>
    <row r="260" spans="1:14" x14ac:dyDescent="0.3">
      <c r="A260" t="s">
        <v>377</v>
      </c>
      <c r="B260" t="s">
        <v>378</v>
      </c>
      <c r="C260">
        <v>7</v>
      </c>
      <c r="D260">
        <v>2565</v>
      </c>
      <c r="E260">
        <v>1</v>
      </c>
      <c r="F260">
        <v>0</v>
      </c>
      <c r="G260">
        <v>38</v>
      </c>
      <c r="H260" t="s">
        <v>438</v>
      </c>
      <c r="I260" t="s">
        <v>379</v>
      </c>
      <c r="J260">
        <v>20776</v>
      </c>
      <c r="K260" t="s">
        <v>587</v>
      </c>
      <c r="L260" t="s">
        <v>902</v>
      </c>
      <c r="M260" t="s">
        <v>903</v>
      </c>
      <c r="N260">
        <v>1101801631147</v>
      </c>
    </row>
    <row r="261" spans="1:14" x14ac:dyDescent="0.3">
      <c r="A261" t="s">
        <v>377</v>
      </c>
      <c r="B261" t="s">
        <v>378</v>
      </c>
      <c r="C261">
        <v>5</v>
      </c>
      <c r="D261">
        <v>2565</v>
      </c>
      <c r="E261">
        <v>1</v>
      </c>
      <c r="F261">
        <v>0</v>
      </c>
      <c r="G261">
        <v>38</v>
      </c>
      <c r="H261" t="s">
        <v>438</v>
      </c>
      <c r="I261" t="s">
        <v>379</v>
      </c>
      <c r="J261">
        <v>20699</v>
      </c>
      <c r="K261" t="s">
        <v>587</v>
      </c>
      <c r="L261" t="s">
        <v>904</v>
      </c>
      <c r="M261" t="s">
        <v>905</v>
      </c>
      <c r="N261">
        <v>1939900728912</v>
      </c>
    </row>
    <row r="262" spans="1:14" x14ac:dyDescent="0.3">
      <c r="A262" t="s">
        <v>377</v>
      </c>
      <c r="B262" t="s">
        <v>378</v>
      </c>
      <c r="C262">
        <v>2</v>
      </c>
      <c r="D262">
        <v>2565</v>
      </c>
      <c r="E262">
        <v>1</v>
      </c>
      <c r="F262">
        <v>0</v>
      </c>
      <c r="G262">
        <v>38</v>
      </c>
      <c r="H262" t="s">
        <v>438</v>
      </c>
      <c r="I262" t="s">
        <v>379</v>
      </c>
      <c r="J262">
        <v>20582</v>
      </c>
      <c r="K262" t="s">
        <v>587</v>
      </c>
      <c r="L262" t="s">
        <v>906</v>
      </c>
      <c r="M262" t="s">
        <v>907</v>
      </c>
      <c r="N262">
        <v>1939900731719</v>
      </c>
    </row>
    <row r="263" spans="1:14" x14ac:dyDescent="0.3">
      <c r="A263" t="s">
        <v>377</v>
      </c>
      <c r="B263" t="s">
        <v>378</v>
      </c>
      <c r="C263">
        <v>2</v>
      </c>
      <c r="D263">
        <v>2565</v>
      </c>
      <c r="E263">
        <v>1</v>
      </c>
      <c r="F263">
        <v>0</v>
      </c>
      <c r="G263">
        <v>39</v>
      </c>
      <c r="H263" t="s">
        <v>438</v>
      </c>
      <c r="I263" t="s">
        <v>379</v>
      </c>
      <c r="J263">
        <v>20583</v>
      </c>
      <c r="K263" t="s">
        <v>587</v>
      </c>
      <c r="L263" t="s">
        <v>908</v>
      </c>
      <c r="M263" t="s">
        <v>909</v>
      </c>
      <c r="N263">
        <v>1939900757068</v>
      </c>
    </row>
    <row r="264" spans="1:14" x14ac:dyDescent="0.3">
      <c r="A264" t="s">
        <v>377</v>
      </c>
      <c r="B264" t="s">
        <v>378</v>
      </c>
      <c r="C264">
        <v>5</v>
      </c>
      <c r="D264">
        <v>2565</v>
      </c>
      <c r="E264">
        <v>1</v>
      </c>
      <c r="F264">
        <v>0</v>
      </c>
      <c r="G264">
        <v>39</v>
      </c>
      <c r="H264" t="s">
        <v>438</v>
      </c>
      <c r="I264" t="s">
        <v>379</v>
      </c>
      <c r="J264">
        <v>20700</v>
      </c>
      <c r="K264" t="s">
        <v>587</v>
      </c>
      <c r="L264" t="s">
        <v>910</v>
      </c>
      <c r="M264" t="s">
        <v>911</v>
      </c>
      <c r="N264">
        <v>1939800033378</v>
      </c>
    </row>
    <row r="265" spans="1:14" x14ac:dyDescent="0.3">
      <c r="A265" t="s">
        <v>377</v>
      </c>
      <c r="B265" t="s">
        <v>378</v>
      </c>
      <c r="C265">
        <v>7</v>
      </c>
      <c r="D265">
        <v>2565</v>
      </c>
      <c r="E265">
        <v>1</v>
      </c>
      <c r="F265">
        <v>0</v>
      </c>
      <c r="G265">
        <v>39</v>
      </c>
      <c r="H265" t="s">
        <v>438</v>
      </c>
      <c r="I265" t="s">
        <v>379</v>
      </c>
      <c r="J265">
        <v>20777</v>
      </c>
      <c r="K265" t="s">
        <v>587</v>
      </c>
      <c r="L265" t="s">
        <v>912</v>
      </c>
      <c r="M265" t="s">
        <v>913</v>
      </c>
      <c r="N265">
        <v>1930200151339</v>
      </c>
    </row>
    <row r="266" spans="1:14" x14ac:dyDescent="0.3">
      <c r="A266" t="s">
        <v>377</v>
      </c>
      <c r="B266" t="s">
        <v>378</v>
      </c>
      <c r="C266">
        <v>3</v>
      </c>
      <c r="D266">
        <v>2565</v>
      </c>
      <c r="E266">
        <v>1</v>
      </c>
      <c r="F266">
        <v>0</v>
      </c>
      <c r="G266">
        <v>39</v>
      </c>
      <c r="H266" t="s">
        <v>438</v>
      </c>
      <c r="I266" t="s">
        <v>379</v>
      </c>
      <c r="J266">
        <v>20622</v>
      </c>
      <c r="K266" t="s">
        <v>587</v>
      </c>
      <c r="L266" t="s">
        <v>914</v>
      </c>
      <c r="M266" t="s">
        <v>915</v>
      </c>
      <c r="N266">
        <v>1939900738772</v>
      </c>
    </row>
    <row r="267" spans="1:14" x14ac:dyDescent="0.3">
      <c r="A267" t="s">
        <v>377</v>
      </c>
      <c r="B267" t="s">
        <v>378</v>
      </c>
      <c r="C267">
        <v>2</v>
      </c>
      <c r="D267">
        <v>2565</v>
      </c>
      <c r="E267">
        <v>1</v>
      </c>
      <c r="F267">
        <v>0</v>
      </c>
      <c r="G267">
        <v>40</v>
      </c>
      <c r="H267" t="s">
        <v>438</v>
      </c>
      <c r="I267" t="s">
        <v>379</v>
      </c>
      <c r="J267">
        <v>20584</v>
      </c>
      <c r="K267" t="s">
        <v>587</v>
      </c>
      <c r="L267" t="s">
        <v>916</v>
      </c>
      <c r="M267" t="s">
        <v>917</v>
      </c>
      <c r="N267">
        <v>1939900759745</v>
      </c>
    </row>
    <row r="268" spans="1:14" x14ac:dyDescent="0.3">
      <c r="A268" t="s">
        <v>377</v>
      </c>
      <c r="B268" t="s">
        <v>918</v>
      </c>
      <c r="C268">
        <v>5</v>
      </c>
      <c r="D268">
        <v>2565</v>
      </c>
      <c r="E268">
        <v>1</v>
      </c>
      <c r="F268">
        <v>0</v>
      </c>
      <c r="G268">
        <v>1</v>
      </c>
      <c r="H268" t="s">
        <v>438</v>
      </c>
      <c r="I268" t="s">
        <v>379</v>
      </c>
      <c r="J268">
        <v>20270</v>
      </c>
      <c r="K268" t="s">
        <v>380</v>
      </c>
      <c r="L268" t="s">
        <v>919</v>
      </c>
      <c r="M268" t="s">
        <v>624</v>
      </c>
      <c r="N268">
        <v>1939900711084</v>
      </c>
    </row>
    <row r="269" spans="1:14" x14ac:dyDescent="0.3">
      <c r="A269" t="s">
        <v>377</v>
      </c>
      <c r="B269" t="s">
        <v>918</v>
      </c>
      <c r="C269">
        <v>1</v>
      </c>
      <c r="D269">
        <v>2565</v>
      </c>
      <c r="E269">
        <v>1</v>
      </c>
      <c r="F269">
        <v>0</v>
      </c>
      <c r="G269">
        <v>1</v>
      </c>
      <c r="H269" t="s">
        <v>438</v>
      </c>
      <c r="I269" t="s">
        <v>379</v>
      </c>
      <c r="J269">
        <v>20212</v>
      </c>
      <c r="K269" t="s">
        <v>380</v>
      </c>
      <c r="L269" t="s">
        <v>920</v>
      </c>
      <c r="M269" t="s">
        <v>921</v>
      </c>
      <c r="N269">
        <v>1939900695704</v>
      </c>
    </row>
    <row r="270" spans="1:14" x14ac:dyDescent="0.3">
      <c r="A270" t="s">
        <v>377</v>
      </c>
      <c r="B270" t="s">
        <v>918</v>
      </c>
      <c r="C270">
        <v>4</v>
      </c>
      <c r="D270">
        <v>2565</v>
      </c>
      <c r="E270">
        <v>1</v>
      </c>
      <c r="F270">
        <v>0</v>
      </c>
      <c r="G270">
        <v>1</v>
      </c>
      <c r="H270" t="s">
        <v>438</v>
      </c>
      <c r="I270" t="s">
        <v>379</v>
      </c>
      <c r="J270">
        <v>20216</v>
      </c>
      <c r="K270" t="s">
        <v>380</v>
      </c>
      <c r="L270" t="s">
        <v>922</v>
      </c>
      <c r="M270" t="s">
        <v>923</v>
      </c>
      <c r="N270">
        <v>1939900711181</v>
      </c>
    </row>
    <row r="271" spans="1:14" x14ac:dyDescent="0.3">
      <c r="A271" t="s">
        <v>377</v>
      </c>
      <c r="B271" t="s">
        <v>918</v>
      </c>
      <c r="C271">
        <v>2</v>
      </c>
      <c r="D271">
        <v>2565</v>
      </c>
      <c r="E271">
        <v>1</v>
      </c>
      <c r="F271">
        <v>0</v>
      </c>
      <c r="G271">
        <v>1</v>
      </c>
      <c r="H271" t="s">
        <v>438</v>
      </c>
      <c r="I271" t="s">
        <v>379</v>
      </c>
      <c r="J271">
        <v>20248</v>
      </c>
      <c r="K271" t="s">
        <v>380</v>
      </c>
      <c r="L271" t="s">
        <v>924</v>
      </c>
      <c r="M271" t="s">
        <v>925</v>
      </c>
      <c r="N271">
        <v>1939900714245</v>
      </c>
    </row>
    <row r="272" spans="1:14" x14ac:dyDescent="0.3">
      <c r="A272" t="s">
        <v>377</v>
      </c>
      <c r="B272" t="s">
        <v>918</v>
      </c>
      <c r="C272">
        <v>3</v>
      </c>
      <c r="D272">
        <v>2565</v>
      </c>
      <c r="E272">
        <v>1</v>
      </c>
      <c r="F272">
        <v>0</v>
      </c>
      <c r="G272">
        <v>1</v>
      </c>
      <c r="H272" t="s">
        <v>438</v>
      </c>
      <c r="I272" t="s">
        <v>379</v>
      </c>
      <c r="J272">
        <v>20292</v>
      </c>
      <c r="K272" t="s">
        <v>380</v>
      </c>
      <c r="L272" t="s">
        <v>926</v>
      </c>
      <c r="M272" t="s">
        <v>927</v>
      </c>
      <c r="N272">
        <v>1809902482687</v>
      </c>
    </row>
    <row r="273" spans="1:14" x14ac:dyDescent="0.3">
      <c r="A273" t="s">
        <v>377</v>
      </c>
      <c r="B273" t="s">
        <v>918</v>
      </c>
      <c r="C273">
        <v>7</v>
      </c>
      <c r="D273">
        <v>2565</v>
      </c>
      <c r="E273">
        <v>1</v>
      </c>
      <c r="F273">
        <v>0</v>
      </c>
      <c r="G273">
        <v>1</v>
      </c>
      <c r="H273" t="s">
        <v>438</v>
      </c>
      <c r="I273" t="s">
        <v>379</v>
      </c>
      <c r="J273">
        <v>20214</v>
      </c>
      <c r="K273" t="s">
        <v>380</v>
      </c>
      <c r="L273" t="s">
        <v>928</v>
      </c>
      <c r="M273" t="s">
        <v>929</v>
      </c>
      <c r="N273">
        <v>1839902061096</v>
      </c>
    </row>
    <row r="274" spans="1:14" x14ac:dyDescent="0.3">
      <c r="A274" t="s">
        <v>377</v>
      </c>
      <c r="B274" t="s">
        <v>918</v>
      </c>
      <c r="C274">
        <v>6</v>
      </c>
      <c r="D274">
        <v>2565</v>
      </c>
      <c r="E274">
        <v>1</v>
      </c>
      <c r="F274">
        <v>0</v>
      </c>
      <c r="G274">
        <v>1</v>
      </c>
      <c r="H274" t="s">
        <v>438</v>
      </c>
      <c r="I274" t="s">
        <v>379</v>
      </c>
      <c r="J274">
        <v>20249</v>
      </c>
      <c r="K274" t="s">
        <v>380</v>
      </c>
      <c r="L274" t="s">
        <v>930</v>
      </c>
      <c r="M274" t="s">
        <v>931</v>
      </c>
      <c r="N274">
        <v>1939900704738</v>
      </c>
    </row>
    <row r="275" spans="1:14" x14ac:dyDescent="0.3">
      <c r="A275" t="s">
        <v>377</v>
      </c>
      <c r="B275" t="s">
        <v>918</v>
      </c>
      <c r="C275">
        <v>6</v>
      </c>
      <c r="D275">
        <v>2565</v>
      </c>
      <c r="E275">
        <v>1</v>
      </c>
      <c r="F275">
        <v>0</v>
      </c>
      <c r="G275">
        <v>2</v>
      </c>
      <c r="H275" t="s">
        <v>438</v>
      </c>
      <c r="I275" t="s">
        <v>379</v>
      </c>
      <c r="J275">
        <v>20262</v>
      </c>
      <c r="K275" t="s">
        <v>380</v>
      </c>
      <c r="L275" t="s">
        <v>932</v>
      </c>
      <c r="M275" t="s">
        <v>933</v>
      </c>
      <c r="N275">
        <v>1939900702042</v>
      </c>
    </row>
    <row r="276" spans="1:14" x14ac:dyDescent="0.3">
      <c r="A276" t="s">
        <v>377</v>
      </c>
      <c r="B276" t="s">
        <v>918</v>
      </c>
      <c r="C276">
        <v>7</v>
      </c>
      <c r="D276">
        <v>2565</v>
      </c>
      <c r="E276">
        <v>1</v>
      </c>
      <c r="F276">
        <v>0</v>
      </c>
      <c r="G276">
        <v>2</v>
      </c>
      <c r="H276" t="s">
        <v>438</v>
      </c>
      <c r="I276" t="s">
        <v>379</v>
      </c>
      <c r="J276">
        <v>20228</v>
      </c>
      <c r="K276" t="s">
        <v>380</v>
      </c>
      <c r="L276" t="s">
        <v>934</v>
      </c>
      <c r="M276" t="s">
        <v>935</v>
      </c>
      <c r="N276">
        <v>1939900710452</v>
      </c>
    </row>
    <row r="277" spans="1:14" x14ac:dyDescent="0.3">
      <c r="A277" t="s">
        <v>377</v>
      </c>
      <c r="B277" t="s">
        <v>918</v>
      </c>
      <c r="C277">
        <v>5</v>
      </c>
      <c r="D277">
        <v>2565</v>
      </c>
      <c r="E277">
        <v>1</v>
      </c>
      <c r="F277">
        <v>0</v>
      </c>
      <c r="G277">
        <v>2</v>
      </c>
      <c r="H277" t="s">
        <v>438</v>
      </c>
      <c r="I277" t="s">
        <v>379</v>
      </c>
      <c r="J277">
        <v>20295</v>
      </c>
      <c r="K277" t="s">
        <v>380</v>
      </c>
      <c r="L277" t="s">
        <v>936</v>
      </c>
      <c r="M277" t="s">
        <v>937</v>
      </c>
      <c r="N277">
        <v>1939900696204</v>
      </c>
    </row>
    <row r="278" spans="1:14" x14ac:dyDescent="0.3">
      <c r="A278" t="s">
        <v>377</v>
      </c>
      <c r="B278" t="s">
        <v>918</v>
      </c>
      <c r="C278">
        <v>3</v>
      </c>
      <c r="D278">
        <v>2565</v>
      </c>
      <c r="E278">
        <v>1</v>
      </c>
      <c r="F278">
        <v>0</v>
      </c>
      <c r="G278">
        <v>2</v>
      </c>
      <c r="H278" t="s">
        <v>438</v>
      </c>
      <c r="I278" t="s">
        <v>379</v>
      </c>
      <c r="J278">
        <v>20293</v>
      </c>
      <c r="K278" t="s">
        <v>380</v>
      </c>
      <c r="L278" t="s">
        <v>938</v>
      </c>
      <c r="M278" t="s">
        <v>939</v>
      </c>
      <c r="N278">
        <v>1939900704291</v>
      </c>
    </row>
    <row r="279" spans="1:14" x14ac:dyDescent="0.3">
      <c r="A279" t="s">
        <v>377</v>
      </c>
      <c r="B279" t="s">
        <v>918</v>
      </c>
      <c r="C279">
        <v>2</v>
      </c>
      <c r="D279">
        <v>2565</v>
      </c>
      <c r="E279">
        <v>1</v>
      </c>
      <c r="F279">
        <v>0</v>
      </c>
      <c r="G279">
        <v>2</v>
      </c>
      <c r="H279" t="s">
        <v>438</v>
      </c>
      <c r="I279" t="s">
        <v>379</v>
      </c>
      <c r="J279">
        <v>20250</v>
      </c>
      <c r="K279" t="s">
        <v>380</v>
      </c>
      <c r="L279" t="s">
        <v>940</v>
      </c>
      <c r="M279" t="s">
        <v>941</v>
      </c>
      <c r="N279">
        <v>1104200636066</v>
      </c>
    </row>
    <row r="280" spans="1:14" x14ac:dyDescent="0.3">
      <c r="A280" t="s">
        <v>377</v>
      </c>
      <c r="B280" t="s">
        <v>918</v>
      </c>
      <c r="C280">
        <v>4</v>
      </c>
      <c r="D280">
        <v>2565</v>
      </c>
      <c r="E280">
        <v>1</v>
      </c>
      <c r="F280">
        <v>0</v>
      </c>
      <c r="G280">
        <v>2</v>
      </c>
      <c r="H280" t="s">
        <v>438</v>
      </c>
      <c r="I280" t="s">
        <v>379</v>
      </c>
      <c r="J280">
        <v>20336</v>
      </c>
      <c r="K280" t="s">
        <v>380</v>
      </c>
      <c r="L280" t="s">
        <v>942</v>
      </c>
      <c r="M280" t="s">
        <v>943</v>
      </c>
      <c r="N280">
        <v>1809902532056</v>
      </c>
    </row>
    <row r="281" spans="1:14" x14ac:dyDescent="0.3">
      <c r="A281" t="s">
        <v>377</v>
      </c>
      <c r="B281" t="s">
        <v>918</v>
      </c>
      <c r="C281">
        <v>1</v>
      </c>
      <c r="D281">
        <v>2565</v>
      </c>
      <c r="E281">
        <v>1</v>
      </c>
      <c r="F281">
        <v>0</v>
      </c>
      <c r="G281">
        <v>2</v>
      </c>
      <c r="H281" t="s">
        <v>438</v>
      </c>
      <c r="I281" t="s">
        <v>379</v>
      </c>
      <c r="J281">
        <v>20213</v>
      </c>
      <c r="K281" t="s">
        <v>380</v>
      </c>
      <c r="L281" t="s">
        <v>944</v>
      </c>
      <c r="M281" t="s">
        <v>945</v>
      </c>
      <c r="N281">
        <v>1939900728955</v>
      </c>
    </row>
    <row r="282" spans="1:14" x14ac:dyDescent="0.3">
      <c r="A282" t="s">
        <v>377</v>
      </c>
      <c r="B282" t="s">
        <v>918</v>
      </c>
      <c r="C282">
        <v>1</v>
      </c>
      <c r="D282">
        <v>2565</v>
      </c>
      <c r="E282">
        <v>1</v>
      </c>
      <c r="F282">
        <v>0</v>
      </c>
      <c r="G282">
        <v>3</v>
      </c>
      <c r="H282" t="s">
        <v>438</v>
      </c>
      <c r="I282" t="s">
        <v>379</v>
      </c>
      <c r="J282">
        <v>20215</v>
      </c>
      <c r="K282" t="s">
        <v>380</v>
      </c>
      <c r="L282" t="s">
        <v>480</v>
      </c>
      <c r="M282" t="s">
        <v>946</v>
      </c>
      <c r="N282">
        <v>1949900684915</v>
      </c>
    </row>
    <row r="283" spans="1:14" x14ac:dyDescent="0.3">
      <c r="A283" t="s">
        <v>377</v>
      </c>
      <c r="B283" t="s">
        <v>918</v>
      </c>
      <c r="C283">
        <v>4</v>
      </c>
      <c r="D283">
        <v>2565</v>
      </c>
      <c r="E283">
        <v>1</v>
      </c>
      <c r="F283">
        <v>0</v>
      </c>
      <c r="G283">
        <v>3</v>
      </c>
      <c r="H283" t="s">
        <v>438</v>
      </c>
      <c r="I283" t="s">
        <v>379</v>
      </c>
      <c r="J283">
        <v>20337</v>
      </c>
      <c r="K283" t="s">
        <v>380</v>
      </c>
      <c r="L283" t="s">
        <v>947</v>
      </c>
      <c r="M283" t="s">
        <v>948</v>
      </c>
      <c r="N283">
        <v>1939900706048</v>
      </c>
    </row>
    <row r="284" spans="1:14" x14ac:dyDescent="0.3">
      <c r="A284" t="s">
        <v>377</v>
      </c>
      <c r="B284" t="s">
        <v>918</v>
      </c>
      <c r="C284">
        <v>2</v>
      </c>
      <c r="D284">
        <v>2565</v>
      </c>
      <c r="E284">
        <v>1</v>
      </c>
      <c r="F284">
        <v>0</v>
      </c>
      <c r="G284">
        <v>3</v>
      </c>
      <c r="H284" t="s">
        <v>438</v>
      </c>
      <c r="I284" t="s">
        <v>379</v>
      </c>
      <c r="J284">
        <v>20251</v>
      </c>
      <c r="K284" t="s">
        <v>380</v>
      </c>
      <c r="L284" t="s">
        <v>949</v>
      </c>
      <c r="M284" t="s">
        <v>861</v>
      </c>
      <c r="N284">
        <v>1939900714296</v>
      </c>
    </row>
    <row r="285" spans="1:14" x14ac:dyDescent="0.3">
      <c r="A285" t="s">
        <v>377</v>
      </c>
      <c r="B285" t="s">
        <v>918</v>
      </c>
      <c r="C285">
        <v>3</v>
      </c>
      <c r="D285">
        <v>2565</v>
      </c>
      <c r="E285">
        <v>1</v>
      </c>
      <c r="F285">
        <v>0</v>
      </c>
      <c r="G285">
        <v>3</v>
      </c>
      <c r="H285" t="s">
        <v>438</v>
      </c>
      <c r="I285" t="s">
        <v>379</v>
      </c>
      <c r="J285">
        <v>20294</v>
      </c>
      <c r="K285" t="s">
        <v>380</v>
      </c>
      <c r="L285" t="s">
        <v>950</v>
      </c>
      <c r="M285" t="s">
        <v>951</v>
      </c>
      <c r="N285">
        <v>1939900688279</v>
      </c>
    </row>
    <row r="286" spans="1:14" x14ac:dyDescent="0.3">
      <c r="A286" t="s">
        <v>377</v>
      </c>
      <c r="B286" t="s">
        <v>918</v>
      </c>
      <c r="C286">
        <v>5</v>
      </c>
      <c r="D286">
        <v>2565</v>
      </c>
      <c r="E286">
        <v>1</v>
      </c>
      <c r="F286">
        <v>0</v>
      </c>
      <c r="G286">
        <v>3</v>
      </c>
      <c r="H286" t="s">
        <v>438</v>
      </c>
      <c r="I286" t="s">
        <v>379</v>
      </c>
      <c r="J286">
        <v>20298</v>
      </c>
      <c r="K286" t="s">
        <v>380</v>
      </c>
      <c r="L286" t="s">
        <v>952</v>
      </c>
      <c r="M286" t="s">
        <v>953</v>
      </c>
      <c r="N286">
        <v>1939500059185</v>
      </c>
    </row>
    <row r="287" spans="1:14" x14ac:dyDescent="0.3">
      <c r="A287" t="s">
        <v>377</v>
      </c>
      <c r="B287" t="s">
        <v>918</v>
      </c>
      <c r="C287">
        <v>7</v>
      </c>
      <c r="D287">
        <v>2565</v>
      </c>
      <c r="E287">
        <v>1</v>
      </c>
      <c r="F287">
        <v>0</v>
      </c>
      <c r="G287">
        <v>3</v>
      </c>
      <c r="H287" t="s">
        <v>438</v>
      </c>
      <c r="I287" t="s">
        <v>379</v>
      </c>
      <c r="J287">
        <v>20260</v>
      </c>
      <c r="K287" t="s">
        <v>380</v>
      </c>
      <c r="L287" t="s">
        <v>954</v>
      </c>
      <c r="M287" t="s">
        <v>955</v>
      </c>
      <c r="N287">
        <v>1939900706781</v>
      </c>
    </row>
    <row r="288" spans="1:14" x14ac:dyDescent="0.3">
      <c r="A288" t="s">
        <v>377</v>
      </c>
      <c r="B288" t="s">
        <v>918</v>
      </c>
      <c r="C288">
        <v>6</v>
      </c>
      <c r="D288">
        <v>2565</v>
      </c>
      <c r="E288">
        <v>1</v>
      </c>
      <c r="F288">
        <v>0</v>
      </c>
      <c r="G288">
        <v>3</v>
      </c>
      <c r="H288" t="s">
        <v>438</v>
      </c>
      <c r="I288" t="s">
        <v>379</v>
      </c>
      <c r="J288">
        <v>20263</v>
      </c>
      <c r="K288" t="s">
        <v>380</v>
      </c>
      <c r="L288" t="s">
        <v>956</v>
      </c>
      <c r="M288" t="s">
        <v>957</v>
      </c>
      <c r="N288">
        <v>1939900687710</v>
      </c>
    </row>
    <row r="289" spans="1:14" x14ac:dyDescent="0.3">
      <c r="A289" t="s">
        <v>377</v>
      </c>
      <c r="B289" t="s">
        <v>918</v>
      </c>
      <c r="C289">
        <v>6</v>
      </c>
      <c r="D289">
        <v>2565</v>
      </c>
      <c r="E289">
        <v>1</v>
      </c>
      <c r="F289">
        <v>0</v>
      </c>
      <c r="G289">
        <v>4</v>
      </c>
      <c r="H289" t="s">
        <v>438</v>
      </c>
      <c r="I289" t="s">
        <v>379</v>
      </c>
      <c r="J289">
        <v>20275</v>
      </c>
      <c r="K289" t="s">
        <v>380</v>
      </c>
      <c r="L289" t="s">
        <v>958</v>
      </c>
      <c r="M289" t="s">
        <v>959</v>
      </c>
      <c r="N289">
        <v>1939900691016</v>
      </c>
    </row>
    <row r="290" spans="1:14" x14ac:dyDescent="0.3">
      <c r="A290" t="s">
        <v>377</v>
      </c>
      <c r="B290" t="s">
        <v>918</v>
      </c>
      <c r="C290">
        <v>7</v>
      </c>
      <c r="D290">
        <v>2565</v>
      </c>
      <c r="E290">
        <v>1</v>
      </c>
      <c r="F290">
        <v>0</v>
      </c>
      <c r="G290">
        <v>4</v>
      </c>
      <c r="H290" t="s">
        <v>438</v>
      </c>
      <c r="I290" t="s">
        <v>379</v>
      </c>
      <c r="J290">
        <v>20303</v>
      </c>
      <c r="K290" t="s">
        <v>380</v>
      </c>
      <c r="L290" t="s">
        <v>960</v>
      </c>
      <c r="M290" t="s">
        <v>961</v>
      </c>
      <c r="N290">
        <v>1939900692527</v>
      </c>
    </row>
    <row r="291" spans="1:14" x14ac:dyDescent="0.3">
      <c r="A291" t="s">
        <v>377</v>
      </c>
      <c r="B291" t="s">
        <v>918</v>
      </c>
      <c r="C291">
        <v>5</v>
      </c>
      <c r="D291">
        <v>2565</v>
      </c>
      <c r="E291">
        <v>1</v>
      </c>
      <c r="F291">
        <v>0</v>
      </c>
      <c r="G291">
        <v>4</v>
      </c>
      <c r="H291" t="s">
        <v>438</v>
      </c>
      <c r="I291" t="s">
        <v>379</v>
      </c>
      <c r="J291">
        <v>20299</v>
      </c>
      <c r="K291" t="s">
        <v>380</v>
      </c>
      <c r="L291" t="s">
        <v>962</v>
      </c>
      <c r="M291" t="s">
        <v>963</v>
      </c>
      <c r="N291">
        <v>1939900682157</v>
      </c>
    </row>
    <row r="292" spans="1:14" x14ac:dyDescent="0.3">
      <c r="A292" t="s">
        <v>377</v>
      </c>
      <c r="B292" t="s">
        <v>918</v>
      </c>
      <c r="C292">
        <v>3</v>
      </c>
      <c r="D292">
        <v>2565</v>
      </c>
      <c r="E292">
        <v>1</v>
      </c>
      <c r="F292">
        <v>0</v>
      </c>
      <c r="G292">
        <v>4</v>
      </c>
      <c r="H292" t="s">
        <v>438</v>
      </c>
      <c r="I292" t="s">
        <v>379</v>
      </c>
      <c r="J292">
        <v>20296</v>
      </c>
      <c r="K292" t="s">
        <v>380</v>
      </c>
      <c r="L292" t="s">
        <v>964</v>
      </c>
      <c r="M292" t="s">
        <v>965</v>
      </c>
      <c r="N292">
        <v>1939900707591</v>
      </c>
    </row>
    <row r="293" spans="1:14" x14ac:dyDescent="0.3">
      <c r="A293" t="s">
        <v>377</v>
      </c>
      <c r="B293" t="s">
        <v>918</v>
      </c>
      <c r="C293">
        <v>2</v>
      </c>
      <c r="D293">
        <v>2565</v>
      </c>
      <c r="E293">
        <v>1</v>
      </c>
      <c r="F293">
        <v>0</v>
      </c>
      <c r="G293">
        <v>4</v>
      </c>
      <c r="H293" t="s">
        <v>438</v>
      </c>
      <c r="I293" t="s">
        <v>379</v>
      </c>
      <c r="J293">
        <v>20253</v>
      </c>
      <c r="K293" t="s">
        <v>380</v>
      </c>
      <c r="L293" t="s">
        <v>966</v>
      </c>
      <c r="M293" t="s">
        <v>967</v>
      </c>
      <c r="N293">
        <v>1939900702417</v>
      </c>
    </row>
    <row r="294" spans="1:14" x14ac:dyDescent="0.3">
      <c r="A294" t="s">
        <v>377</v>
      </c>
      <c r="B294" t="s">
        <v>918</v>
      </c>
      <c r="C294">
        <v>4</v>
      </c>
      <c r="D294">
        <v>2565</v>
      </c>
      <c r="E294">
        <v>1</v>
      </c>
      <c r="F294">
        <v>0</v>
      </c>
      <c r="G294">
        <v>4</v>
      </c>
      <c r="H294" t="s">
        <v>438</v>
      </c>
      <c r="I294" t="s">
        <v>379</v>
      </c>
      <c r="J294">
        <v>20338</v>
      </c>
      <c r="K294" t="s">
        <v>380</v>
      </c>
      <c r="L294" t="s">
        <v>968</v>
      </c>
      <c r="M294" t="s">
        <v>969</v>
      </c>
      <c r="N294">
        <v>1939900704754</v>
      </c>
    </row>
    <row r="295" spans="1:14" x14ac:dyDescent="0.3">
      <c r="A295" t="s">
        <v>377</v>
      </c>
      <c r="B295" t="s">
        <v>918</v>
      </c>
      <c r="C295">
        <v>1</v>
      </c>
      <c r="D295">
        <v>2565</v>
      </c>
      <c r="E295">
        <v>1</v>
      </c>
      <c r="F295">
        <v>0</v>
      </c>
      <c r="G295">
        <v>4</v>
      </c>
      <c r="H295" t="s">
        <v>438</v>
      </c>
      <c r="I295" t="s">
        <v>379</v>
      </c>
      <c r="J295">
        <v>20217</v>
      </c>
      <c r="K295" t="s">
        <v>380</v>
      </c>
      <c r="L295" t="s">
        <v>456</v>
      </c>
      <c r="M295" t="s">
        <v>970</v>
      </c>
      <c r="N295">
        <v>1939900715314</v>
      </c>
    </row>
    <row r="296" spans="1:14" x14ac:dyDescent="0.3">
      <c r="A296" t="s">
        <v>377</v>
      </c>
      <c r="B296" t="s">
        <v>918</v>
      </c>
      <c r="C296">
        <v>1</v>
      </c>
      <c r="D296">
        <v>2565</v>
      </c>
      <c r="E296">
        <v>1</v>
      </c>
      <c r="F296">
        <v>0</v>
      </c>
      <c r="G296">
        <v>5</v>
      </c>
      <c r="H296" t="s">
        <v>438</v>
      </c>
      <c r="I296" t="s">
        <v>379</v>
      </c>
      <c r="J296">
        <v>20218</v>
      </c>
      <c r="K296" t="s">
        <v>380</v>
      </c>
      <c r="L296" t="s">
        <v>971</v>
      </c>
      <c r="M296" t="s">
        <v>972</v>
      </c>
      <c r="N296">
        <v>1939900682912</v>
      </c>
    </row>
    <row r="297" spans="1:14" x14ac:dyDescent="0.3">
      <c r="A297" t="s">
        <v>377</v>
      </c>
      <c r="B297" t="s">
        <v>918</v>
      </c>
      <c r="C297">
        <v>4</v>
      </c>
      <c r="D297">
        <v>2565</v>
      </c>
      <c r="E297">
        <v>1</v>
      </c>
      <c r="F297">
        <v>0</v>
      </c>
      <c r="G297">
        <v>5</v>
      </c>
      <c r="H297" t="s">
        <v>438</v>
      </c>
      <c r="I297" t="s">
        <v>379</v>
      </c>
      <c r="J297">
        <v>20339</v>
      </c>
      <c r="K297" t="s">
        <v>380</v>
      </c>
      <c r="L297" t="s">
        <v>973</v>
      </c>
      <c r="M297" t="s">
        <v>974</v>
      </c>
      <c r="N297">
        <v>1939900697961</v>
      </c>
    </row>
    <row r="298" spans="1:14" x14ac:dyDescent="0.3">
      <c r="A298" t="s">
        <v>377</v>
      </c>
      <c r="B298" t="s">
        <v>918</v>
      </c>
      <c r="C298">
        <v>2</v>
      </c>
      <c r="D298">
        <v>2565</v>
      </c>
      <c r="E298">
        <v>1</v>
      </c>
      <c r="F298">
        <v>0</v>
      </c>
      <c r="G298">
        <v>5</v>
      </c>
      <c r="H298" t="s">
        <v>438</v>
      </c>
      <c r="I298" t="s">
        <v>379</v>
      </c>
      <c r="J298">
        <v>20254</v>
      </c>
      <c r="K298" t="s">
        <v>380</v>
      </c>
      <c r="L298" t="s">
        <v>975</v>
      </c>
      <c r="M298" t="s">
        <v>976</v>
      </c>
      <c r="N298">
        <v>1939900727185</v>
      </c>
    </row>
    <row r="299" spans="1:14" x14ac:dyDescent="0.3">
      <c r="A299" t="s">
        <v>377</v>
      </c>
      <c r="B299" t="s">
        <v>918</v>
      </c>
      <c r="C299">
        <v>3</v>
      </c>
      <c r="D299">
        <v>2565</v>
      </c>
      <c r="E299">
        <v>1</v>
      </c>
      <c r="F299">
        <v>0</v>
      </c>
      <c r="G299">
        <v>5</v>
      </c>
      <c r="H299" t="s">
        <v>438</v>
      </c>
      <c r="I299" t="s">
        <v>379</v>
      </c>
      <c r="J299">
        <v>20297</v>
      </c>
      <c r="K299" t="s">
        <v>380</v>
      </c>
      <c r="L299" t="s">
        <v>977</v>
      </c>
      <c r="M299" t="s">
        <v>978</v>
      </c>
      <c r="N299">
        <v>1939900707893</v>
      </c>
    </row>
    <row r="300" spans="1:14" x14ac:dyDescent="0.3">
      <c r="A300" t="s">
        <v>377</v>
      </c>
      <c r="B300" t="s">
        <v>918</v>
      </c>
      <c r="C300">
        <v>5</v>
      </c>
      <c r="D300">
        <v>2565</v>
      </c>
      <c r="E300">
        <v>1</v>
      </c>
      <c r="F300">
        <v>0</v>
      </c>
      <c r="G300">
        <v>5</v>
      </c>
      <c r="H300" t="s">
        <v>438</v>
      </c>
      <c r="I300" t="s">
        <v>379</v>
      </c>
      <c r="J300">
        <v>20380</v>
      </c>
      <c r="K300" t="s">
        <v>380</v>
      </c>
      <c r="L300" t="s">
        <v>979</v>
      </c>
      <c r="M300" t="s">
        <v>693</v>
      </c>
      <c r="N300">
        <v>1939900696379</v>
      </c>
    </row>
    <row r="301" spans="1:14" x14ac:dyDescent="0.3">
      <c r="A301" t="s">
        <v>377</v>
      </c>
      <c r="B301" t="s">
        <v>918</v>
      </c>
      <c r="C301">
        <v>7</v>
      </c>
      <c r="D301">
        <v>2565</v>
      </c>
      <c r="E301">
        <v>1</v>
      </c>
      <c r="F301">
        <v>0</v>
      </c>
      <c r="G301">
        <v>5</v>
      </c>
      <c r="H301" t="s">
        <v>438</v>
      </c>
      <c r="I301" t="s">
        <v>379</v>
      </c>
      <c r="J301">
        <v>20383</v>
      </c>
      <c r="K301" t="s">
        <v>380</v>
      </c>
      <c r="L301" t="s">
        <v>980</v>
      </c>
      <c r="M301" t="s">
        <v>981</v>
      </c>
      <c r="N301">
        <v>1939900699441</v>
      </c>
    </row>
    <row r="302" spans="1:14" x14ac:dyDescent="0.3">
      <c r="A302" t="s">
        <v>377</v>
      </c>
      <c r="B302" t="s">
        <v>918</v>
      </c>
      <c r="C302">
        <v>6</v>
      </c>
      <c r="D302">
        <v>2565</v>
      </c>
      <c r="E302">
        <v>1</v>
      </c>
      <c r="F302">
        <v>0</v>
      </c>
      <c r="G302">
        <v>5</v>
      </c>
      <c r="H302" t="s">
        <v>438</v>
      </c>
      <c r="I302" t="s">
        <v>379</v>
      </c>
      <c r="J302">
        <v>20301</v>
      </c>
      <c r="K302" t="s">
        <v>380</v>
      </c>
      <c r="L302" t="s">
        <v>982</v>
      </c>
      <c r="M302" t="s">
        <v>983</v>
      </c>
      <c r="N302">
        <v>1939900697456</v>
      </c>
    </row>
    <row r="303" spans="1:14" x14ac:dyDescent="0.3">
      <c r="A303" t="s">
        <v>377</v>
      </c>
      <c r="B303" t="s">
        <v>918</v>
      </c>
      <c r="C303">
        <v>6</v>
      </c>
      <c r="D303">
        <v>2565</v>
      </c>
      <c r="E303">
        <v>1</v>
      </c>
      <c r="F303">
        <v>0</v>
      </c>
      <c r="G303">
        <v>6</v>
      </c>
      <c r="H303" t="s">
        <v>438</v>
      </c>
      <c r="I303" t="s">
        <v>379</v>
      </c>
      <c r="J303">
        <v>20306</v>
      </c>
      <c r="K303" t="s">
        <v>380</v>
      </c>
      <c r="L303" t="s">
        <v>490</v>
      </c>
      <c r="M303" t="s">
        <v>984</v>
      </c>
      <c r="N303">
        <v>1939900695950</v>
      </c>
    </row>
    <row r="304" spans="1:14" x14ac:dyDescent="0.3">
      <c r="A304" t="s">
        <v>377</v>
      </c>
      <c r="B304" t="s">
        <v>918</v>
      </c>
      <c r="C304">
        <v>7</v>
      </c>
      <c r="D304">
        <v>2565</v>
      </c>
      <c r="E304">
        <v>1</v>
      </c>
      <c r="F304">
        <v>0</v>
      </c>
      <c r="G304">
        <v>6</v>
      </c>
      <c r="H304" t="s">
        <v>438</v>
      </c>
      <c r="I304" t="s">
        <v>379</v>
      </c>
      <c r="J304">
        <v>20385</v>
      </c>
      <c r="K304" t="s">
        <v>380</v>
      </c>
      <c r="L304" t="s">
        <v>985</v>
      </c>
      <c r="M304" t="s">
        <v>986</v>
      </c>
      <c r="N304">
        <v>1103300271417</v>
      </c>
    </row>
    <row r="305" spans="1:14" x14ac:dyDescent="0.3">
      <c r="A305" t="s">
        <v>377</v>
      </c>
      <c r="B305" t="s">
        <v>918</v>
      </c>
      <c r="C305">
        <v>5</v>
      </c>
      <c r="D305">
        <v>2565</v>
      </c>
      <c r="E305">
        <v>1</v>
      </c>
      <c r="F305">
        <v>0</v>
      </c>
      <c r="G305">
        <v>6</v>
      </c>
      <c r="H305" t="s">
        <v>438</v>
      </c>
      <c r="I305" t="s">
        <v>379</v>
      </c>
      <c r="J305">
        <v>20381</v>
      </c>
      <c r="K305" t="s">
        <v>380</v>
      </c>
      <c r="L305" t="s">
        <v>987</v>
      </c>
      <c r="M305" t="s">
        <v>593</v>
      </c>
      <c r="N305">
        <v>1939900680138</v>
      </c>
    </row>
    <row r="306" spans="1:14" x14ac:dyDescent="0.3">
      <c r="A306" t="s">
        <v>377</v>
      </c>
      <c r="B306" t="s">
        <v>918</v>
      </c>
      <c r="C306">
        <v>3</v>
      </c>
      <c r="D306">
        <v>2565</v>
      </c>
      <c r="E306">
        <v>1</v>
      </c>
      <c r="F306">
        <v>0</v>
      </c>
      <c r="G306">
        <v>6</v>
      </c>
      <c r="H306" t="s">
        <v>438</v>
      </c>
      <c r="I306" t="s">
        <v>379</v>
      </c>
      <c r="J306">
        <v>20300</v>
      </c>
      <c r="K306" t="s">
        <v>380</v>
      </c>
      <c r="L306" t="s">
        <v>988</v>
      </c>
      <c r="M306" t="s">
        <v>989</v>
      </c>
      <c r="N306">
        <v>1939900726791</v>
      </c>
    </row>
    <row r="307" spans="1:14" x14ac:dyDescent="0.3">
      <c r="A307" t="s">
        <v>377</v>
      </c>
      <c r="B307" t="s">
        <v>918</v>
      </c>
      <c r="C307">
        <v>2</v>
      </c>
      <c r="D307">
        <v>2565</v>
      </c>
      <c r="E307">
        <v>1</v>
      </c>
      <c r="F307">
        <v>0</v>
      </c>
      <c r="G307">
        <v>6</v>
      </c>
      <c r="H307" t="s">
        <v>438</v>
      </c>
      <c r="I307" t="s">
        <v>379</v>
      </c>
      <c r="J307">
        <v>20255</v>
      </c>
      <c r="K307" t="s">
        <v>380</v>
      </c>
      <c r="L307" t="s">
        <v>990</v>
      </c>
      <c r="M307" t="s">
        <v>991</v>
      </c>
      <c r="N307">
        <v>1959800238514</v>
      </c>
    </row>
    <row r="308" spans="1:14" x14ac:dyDescent="0.3">
      <c r="A308" t="s">
        <v>377</v>
      </c>
      <c r="B308" t="s">
        <v>918</v>
      </c>
      <c r="C308">
        <v>4</v>
      </c>
      <c r="D308">
        <v>2565</v>
      </c>
      <c r="E308">
        <v>1</v>
      </c>
      <c r="F308">
        <v>0</v>
      </c>
      <c r="G308">
        <v>6</v>
      </c>
      <c r="H308" t="s">
        <v>438</v>
      </c>
      <c r="I308" t="s">
        <v>379</v>
      </c>
      <c r="J308">
        <v>20340</v>
      </c>
      <c r="K308" t="s">
        <v>380</v>
      </c>
      <c r="L308" t="s">
        <v>992</v>
      </c>
      <c r="M308" t="s">
        <v>993</v>
      </c>
      <c r="N308">
        <v>1900101671911</v>
      </c>
    </row>
    <row r="309" spans="1:14" x14ac:dyDescent="0.3">
      <c r="A309" t="s">
        <v>377</v>
      </c>
      <c r="B309" t="s">
        <v>918</v>
      </c>
      <c r="C309">
        <v>1</v>
      </c>
      <c r="D309">
        <v>2565</v>
      </c>
      <c r="E309">
        <v>1</v>
      </c>
      <c r="F309">
        <v>0</v>
      </c>
      <c r="G309">
        <v>6</v>
      </c>
      <c r="H309" t="s">
        <v>438</v>
      </c>
      <c r="I309" t="s">
        <v>379</v>
      </c>
      <c r="J309">
        <v>20219</v>
      </c>
      <c r="K309" t="s">
        <v>380</v>
      </c>
      <c r="L309" t="s">
        <v>994</v>
      </c>
      <c r="M309" t="s">
        <v>995</v>
      </c>
      <c r="N309">
        <v>1800901377555</v>
      </c>
    </row>
    <row r="310" spans="1:14" x14ac:dyDescent="0.3">
      <c r="A310" t="s">
        <v>377</v>
      </c>
      <c r="B310" t="s">
        <v>918</v>
      </c>
      <c r="C310">
        <v>1</v>
      </c>
      <c r="D310">
        <v>2565</v>
      </c>
      <c r="E310">
        <v>1</v>
      </c>
      <c r="F310">
        <v>0</v>
      </c>
      <c r="G310">
        <v>7</v>
      </c>
      <c r="H310" t="s">
        <v>438</v>
      </c>
      <c r="I310" t="s">
        <v>379</v>
      </c>
      <c r="J310">
        <v>20220</v>
      </c>
      <c r="K310" t="s">
        <v>380</v>
      </c>
      <c r="L310" t="s">
        <v>996</v>
      </c>
      <c r="M310" t="s">
        <v>997</v>
      </c>
      <c r="N310">
        <v>1779800330277</v>
      </c>
    </row>
    <row r="311" spans="1:14" x14ac:dyDescent="0.3">
      <c r="A311" t="s">
        <v>377</v>
      </c>
      <c r="B311" t="s">
        <v>918</v>
      </c>
      <c r="C311">
        <v>4</v>
      </c>
      <c r="D311">
        <v>2565</v>
      </c>
      <c r="E311">
        <v>1</v>
      </c>
      <c r="F311">
        <v>0</v>
      </c>
      <c r="G311">
        <v>7</v>
      </c>
      <c r="H311" t="s">
        <v>438</v>
      </c>
      <c r="I311" t="s">
        <v>379</v>
      </c>
      <c r="J311">
        <v>20341</v>
      </c>
      <c r="K311" t="s">
        <v>380</v>
      </c>
      <c r="L311" t="s">
        <v>998</v>
      </c>
      <c r="M311" t="s">
        <v>999</v>
      </c>
      <c r="N311">
        <v>1939900724780</v>
      </c>
    </row>
    <row r="312" spans="1:14" x14ac:dyDescent="0.3">
      <c r="A312" t="s">
        <v>377</v>
      </c>
      <c r="B312" t="s">
        <v>918</v>
      </c>
      <c r="C312">
        <v>2</v>
      </c>
      <c r="D312">
        <v>2565</v>
      </c>
      <c r="E312">
        <v>1</v>
      </c>
      <c r="F312">
        <v>0</v>
      </c>
      <c r="G312">
        <v>7</v>
      </c>
      <c r="H312" t="s">
        <v>438</v>
      </c>
      <c r="I312" t="s">
        <v>379</v>
      </c>
      <c r="J312">
        <v>20256</v>
      </c>
      <c r="K312" t="s">
        <v>380</v>
      </c>
      <c r="L312" t="s">
        <v>480</v>
      </c>
      <c r="M312" t="s">
        <v>1000</v>
      </c>
      <c r="N312">
        <v>1939900723236</v>
      </c>
    </row>
    <row r="313" spans="1:14" x14ac:dyDescent="0.3">
      <c r="A313" t="s">
        <v>377</v>
      </c>
      <c r="B313" t="s">
        <v>918</v>
      </c>
      <c r="C313">
        <v>3</v>
      </c>
      <c r="D313">
        <v>2565</v>
      </c>
      <c r="E313">
        <v>1</v>
      </c>
      <c r="F313">
        <v>0</v>
      </c>
      <c r="G313">
        <v>7</v>
      </c>
      <c r="H313" t="s">
        <v>438</v>
      </c>
      <c r="I313" t="s">
        <v>379</v>
      </c>
      <c r="J313">
        <v>20304</v>
      </c>
      <c r="K313" t="s">
        <v>380</v>
      </c>
      <c r="L313" t="s">
        <v>1001</v>
      </c>
      <c r="M313" t="s">
        <v>1002</v>
      </c>
      <c r="N313">
        <v>1139600460091</v>
      </c>
    </row>
    <row r="314" spans="1:14" x14ac:dyDescent="0.3">
      <c r="A314" t="s">
        <v>377</v>
      </c>
      <c r="B314" t="s">
        <v>918</v>
      </c>
      <c r="C314">
        <v>5</v>
      </c>
      <c r="D314">
        <v>2565</v>
      </c>
      <c r="E314">
        <v>1</v>
      </c>
      <c r="F314">
        <v>0</v>
      </c>
      <c r="G314">
        <v>7</v>
      </c>
      <c r="H314" t="s">
        <v>438</v>
      </c>
      <c r="I314" t="s">
        <v>379</v>
      </c>
      <c r="J314">
        <v>20382</v>
      </c>
      <c r="K314" t="s">
        <v>380</v>
      </c>
      <c r="L314" t="s">
        <v>1003</v>
      </c>
      <c r="M314" t="s">
        <v>1004</v>
      </c>
      <c r="N314">
        <v>1939500054914</v>
      </c>
    </row>
    <row r="315" spans="1:14" x14ac:dyDescent="0.3">
      <c r="A315" t="s">
        <v>377</v>
      </c>
      <c r="B315" t="s">
        <v>918</v>
      </c>
      <c r="C315">
        <v>7</v>
      </c>
      <c r="D315">
        <v>2565</v>
      </c>
      <c r="E315">
        <v>1</v>
      </c>
      <c r="F315">
        <v>0</v>
      </c>
      <c r="G315">
        <v>7</v>
      </c>
      <c r="H315" t="s">
        <v>438</v>
      </c>
      <c r="I315" t="s">
        <v>379</v>
      </c>
      <c r="J315">
        <v>20386</v>
      </c>
      <c r="K315" t="s">
        <v>380</v>
      </c>
      <c r="L315" t="s">
        <v>1005</v>
      </c>
      <c r="M315" t="s">
        <v>1006</v>
      </c>
      <c r="N315">
        <v>1969300071530</v>
      </c>
    </row>
    <row r="316" spans="1:14" x14ac:dyDescent="0.3">
      <c r="A316" t="s">
        <v>377</v>
      </c>
      <c r="B316" t="s">
        <v>918</v>
      </c>
      <c r="C316">
        <v>6</v>
      </c>
      <c r="D316">
        <v>2565</v>
      </c>
      <c r="E316">
        <v>1</v>
      </c>
      <c r="F316">
        <v>0</v>
      </c>
      <c r="G316">
        <v>7</v>
      </c>
      <c r="H316" t="s">
        <v>438</v>
      </c>
      <c r="I316" t="s">
        <v>379</v>
      </c>
      <c r="J316">
        <v>20314</v>
      </c>
      <c r="K316" t="s">
        <v>380</v>
      </c>
      <c r="L316" t="s">
        <v>1007</v>
      </c>
      <c r="M316" t="s">
        <v>861</v>
      </c>
      <c r="N316">
        <v>1939900711807</v>
      </c>
    </row>
    <row r="317" spans="1:14" x14ac:dyDescent="0.3">
      <c r="A317" t="s">
        <v>377</v>
      </c>
      <c r="B317" t="s">
        <v>918</v>
      </c>
      <c r="C317">
        <v>6</v>
      </c>
      <c r="D317">
        <v>2565</v>
      </c>
      <c r="E317">
        <v>1</v>
      </c>
      <c r="F317">
        <v>0</v>
      </c>
      <c r="G317">
        <v>8</v>
      </c>
      <c r="H317" t="s">
        <v>438</v>
      </c>
      <c r="I317" t="s">
        <v>379</v>
      </c>
      <c r="J317">
        <v>20315</v>
      </c>
      <c r="K317" t="s">
        <v>380</v>
      </c>
      <c r="L317" t="s">
        <v>1008</v>
      </c>
      <c r="M317" t="s">
        <v>1009</v>
      </c>
      <c r="N317">
        <v>1939900725956</v>
      </c>
    </row>
    <row r="318" spans="1:14" x14ac:dyDescent="0.3">
      <c r="A318" t="s">
        <v>377</v>
      </c>
      <c r="B318" t="s">
        <v>918</v>
      </c>
      <c r="C318">
        <v>7</v>
      </c>
      <c r="D318">
        <v>2565</v>
      </c>
      <c r="E318">
        <v>1</v>
      </c>
      <c r="F318">
        <v>0</v>
      </c>
      <c r="G318">
        <v>8</v>
      </c>
      <c r="H318" t="s">
        <v>438</v>
      </c>
      <c r="I318" t="s">
        <v>379</v>
      </c>
      <c r="J318">
        <v>20392</v>
      </c>
      <c r="K318" t="s">
        <v>380</v>
      </c>
      <c r="L318" t="s">
        <v>1010</v>
      </c>
      <c r="M318" t="s">
        <v>1011</v>
      </c>
      <c r="N318">
        <v>1939900729315</v>
      </c>
    </row>
    <row r="319" spans="1:14" x14ac:dyDescent="0.3">
      <c r="A319" t="s">
        <v>377</v>
      </c>
      <c r="B319" t="s">
        <v>918</v>
      </c>
      <c r="C319">
        <v>5</v>
      </c>
      <c r="D319">
        <v>2565</v>
      </c>
      <c r="E319">
        <v>1</v>
      </c>
      <c r="F319">
        <v>0</v>
      </c>
      <c r="G319">
        <v>8</v>
      </c>
      <c r="H319" t="s">
        <v>438</v>
      </c>
      <c r="I319" t="s">
        <v>379</v>
      </c>
      <c r="J319">
        <v>20387</v>
      </c>
      <c r="K319" t="s">
        <v>380</v>
      </c>
      <c r="L319" t="s">
        <v>1012</v>
      </c>
      <c r="M319" t="s">
        <v>1013</v>
      </c>
      <c r="N319">
        <v>1939900683005</v>
      </c>
    </row>
    <row r="320" spans="1:14" x14ac:dyDescent="0.3">
      <c r="A320" t="s">
        <v>377</v>
      </c>
      <c r="B320" t="s">
        <v>918</v>
      </c>
      <c r="C320">
        <v>3</v>
      </c>
      <c r="D320">
        <v>2565</v>
      </c>
      <c r="E320">
        <v>1</v>
      </c>
      <c r="F320">
        <v>0</v>
      </c>
      <c r="G320">
        <v>8</v>
      </c>
      <c r="H320" t="s">
        <v>438</v>
      </c>
      <c r="I320" t="s">
        <v>379</v>
      </c>
      <c r="J320">
        <v>20305</v>
      </c>
      <c r="K320" t="s">
        <v>380</v>
      </c>
      <c r="L320" t="s">
        <v>1014</v>
      </c>
      <c r="M320" t="s">
        <v>1015</v>
      </c>
      <c r="N320">
        <v>1939900682424</v>
      </c>
    </row>
    <row r="321" spans="1:14" x14ac:dyDescent="0.3">
      <c r="A321" t="s">
        <v>377</v>
      </c>
      <c r="B321" t="s">
        <v>918</v>
      </c>
      <c r="C321">
        <v>2</v>
      </c>
      <c r="D321">
        <v>2565</v>
      </c>
      <c r="E321">
        <v>1</v>
      </c>
      <c r="F321">
        <v>0</v>
      </c>
      <c r="G321">
        <v>8</v>
      </c>
      <c r="H321" t="s">
        <v>438</v>
      </c>
      <c r="I321" t="s">
        <v>379</v>
      </c>
      <c r="J321">
        <v>20257</v>
      </c>
      <c r="K321" t="s">
        <v>380</v>
      </c>
      <c r="L321" t="s">
        <v>480</v>
      </c>
      <c r="M321" t="s">
        <v>1016</v>
      </c>
      <c r="N321">
        <v>1939900706064</v>
      </c>
    </row>
    <row r="322" spans="1:14" x14ac:dyDescent="0.3">
      <c r="A322" t="s">
        <v>377</v>
      </c>
      <c r="B322" t="s">
        <v>918</v>
      </c>
      <c r="C322">
        <v>4</v>
      </c>
      <c r="D322">
        <v>2565</v>
      </c>
      <c r="E322">
        <v>1</v>
      </c>
      <c r="F322">
        <v>0</v>
      </c>
      <c r="G322">
        <v>8</v>
      </c>
      <c r="H322" t="s">
        <v>438</v>
      </c>
      <c r="I322" t="s">
        <v>379</v>
      </c>
      <c r="J322">
        <v>20342</v>
      </c>
      <c r="K322" t="s">
        <v>380</v>
      </c>
      <c r="L322" t="s">
        <v>1017</v>
      </c>
      <c r="M322" t="s">
        <v>1018</v>
      </c>
      <c r="N322">
        <v>1939900707869</v>
      </c>
    </row>
    <row r="323" spans="1:14" x14ac:dyDescent="0.3">
      <c r="A323" t="s">
        <v>377</v>
      </c>
      <c r="B323" t="s">
        <v>918</v>
      </c>
      <c r="C323">
        <v>1</v>
      </c>
      <c r="D323">
        <v>2565</v>
      </c>
      <c r="E323">
        <v>1</v>
      </c>
      <c r="F323">
        <v>0</v>
      </c>
      <c r="G323">
        <v>8</v>
      </c>
      <c r="H323" t="s">
        <v>438</v>
      </c>
      <c r="I323" t="s">
        <v>379</v>
      </c>
      <c r="J323">
        <v>20222</v>
      </c>
      <c r="K323" t="s">
        <v>380</v>
      </c>
      <c r="L323" t="s">
        <v>1019</v>
      </c>
      <c r="M323" t="s">
        <v>734</v>
      </c>
      <c r="N323">
        <v>1939900701801</v>
      </c>
    </row>
    <row r="324" spans="1:14" x14ac:dyDescent="0.3">
      <c r="A324" t="s">
        <v>377</v>
      </c>
      <c r="B324" t="s">
        <v>918</v>
      </c>
      <c r="C324">
        <v>1</v>
      </c>
      <c r="D324">
        <v>2565</v>
      </c>
      <c r="E324">
        <v>1</v>
      </c>
      <c r="F324">
        <v>0</v>
      </c>
      <c r="G324">
        <v>9</v>
      </c>
      <c r="H324" t="s">
        <v>438</v>
      </c>
      <c r="I324" t="s">
        <v>379</v>
      </c>
      <c r="J324">
        <v>20223</v>
      </c>
      <c r="K324" t="s">
        <v>380</v>
      </c>
      <c r="L324" t="s">
        <v>1020</v>
      </c>
      <c r="M324" t="s">
        <v>1021</v>
      </c>
      <c r="N324">
        <v>1104700195191</v>
      </c>
    </row>
    <row r="325" spans="1:14" x14ac:dyDescent="0.3">
      <c r="A325" t="s">
        <v>377</v>
      </c>
      <c r="B325" t="s">
        <v>918</v>
      </c>
      <c r="C325">
        <v>4</v>
      </c>
      <c r="D325">
        <v>2565</v>
      </c>
      <c r="E325">
        <v>1</v>
      </c>
      <c r="F325">
        <v>0</v>
      </c>
      <c r="G325">
        <v>9</v>
      </c>
      <c r="H325" t="s">
        <v>438</v>
      </c>
      <c r="I325" t="s">
        <v>379</v>
      </c>
      <c r="J325">
        <v>20345</v>
      </c>
      <c r="K325" t="s">
        <v>380</v>
      </c>
      <c r="L325" t="s">
        <v>1022</v>
      </c>
      <c r="M325" t="s">
        <v>1023</v>
      </c>
      <c r="N325">
        <v>1939900713818</v>
      </c>
    </row>
    <row r="326" spans="1:14" x14ac:dyDescent="0.3">
      <c r="A326" t="s">
        <v>377</v>
      </c>
      <c r="B326" t="s">
        <v>918</v>
      </c>
      <c r="C326">
        <v>2</v>
      </c>
      <c r="D326">
        <v>2565</v>
      </c>
      <c r="E326">
        <v>1</v>
      </c>
      <c r="F326">
        <v>0</v>
      </c>
      <c r="G326">
        <v>9</v>
      </c>
      <c r="H326" t="s">
        <v>438</v>
      </c>
      <c r="I326" t="s">
        <v>379</v>
      </c>
      <c r="J326">
        <v>20258</v>
      </c>
      <c r="K326" t="s">
        <v>380</v>
      </c>
      <c r="L326" t="s">
        <v>1024</v>
      </c>
      <c r="M326" t="s">
        <v>1025</v>
      </c>
      <c r="N326">
        <v>1939900696034</v>
      </c>
    </row>
    <row r="327" spans="1:14" x14ac:dyDescent="0.3">
      <c r="A327" t="s">
        <v>377</v>
      </c>
      <c r="B327" t="s">
        <v>918</v>
      </c>
      <c r="C327">
        <v>3</v>
      </c>
      <c r="D327">
        <v>2565</v>
      </c>
      <c r="E327">
        <v>1</v>
      </c>
      <c r="F327">
        <v>0</v>
      </c>
      <c r="G327">
        <v>9</v>
      </c>
      <c r="H327" t="s">
        <v>438</v>
      </c>
      <c r="I327" t="s">
        <v>379</v>
      </c>
      <c r="J327">
        <v>20307</v>
      </c>
      <c r="K327" t="s">
        <v>380</v>
      </c>
      <c r="L327" t="s">
        <v>1026</v>
      </c>
      <c r="M327" t="s">
        <v>1027</v>
      </c>
      <c r="N327">
        <v>1939900706927</v>
      </c>
    </row>
    <row r="328" spans="1:14" x14ac:dyDescent="0.3">
      <c r="A328" t="s">
        <v>377</v>
      </c>
      <c r="B328" t="s">
        <v>918</v>
      </c>
      <c r="C328">
        <v>5</v>
      </c>
      <c r="D328">
        <v>2565</v>
      </c>
      <c r="E328">
        <v>1</v>
      </c>
      <c r="F328">
        <v>0</v>
      </c>
      <c r="G328">
        <v>9</v>
      </c>
      <c r="H328" t="s">
        <v>438</v>
      </c>
      <c r="I328" t="s">
        <v>379</v>
      </c>
      <c r="J328">
        <v>20388</v>
      </c>
      <c r="K328" t="s">
        <v>380</v>
      </c>
      <c r="L328" t="s">
        <v>1028</v>
      </c>
      <c r="M328" t="s">
        <v>861</v>
      </c>
      <c r="N328">
        <v>1939900707036</v>
      </c>
    </row>
    <row r="329" spans="1:14" x14ac:dyDescent="0.3">
      <c r="A329" t="s">
        <v>377</v>
      </c>
      <c r="B329" t="s">
        <v>918</v>
      </c>
      <c r="C329">
        <v>7</v>
      </c>
      <c r="D329">
        <v>2565</v>
      </c>
      <c r="E329">
        <v>1</v>
      </c>
      <c r="F329">
        <v>0</v>
      </c>
      <c r="G329">
        <v>9</v>
      </c>
      <c r="H329" t="s">
        <v>438</v>
      </c>
      <c r="I329" t="s">
        <v>379</v>
      </c>
      <c r="J329">
        <v>20393</v>
      </c>
      <c r="K329" t="s">
        <v>380</v>
      </c>
      <c r="L329" t="s">
        <v>581</v>
      </c>
      <c r="M329" t="s">
        <v>665</v>
      </c>
      <c r="N329">
        <v>1939900704061</v>
      </c>
    </row>
    <row r="330" spans="1:14" x14ac:dyDescent="0.3">
      <c r="A330" t="s">
        <v>377</v>
      </c>
      <c r="B330" t="s">
        <v>918</v>
      </c>
      <c r="C330">
        <v>6</v>
      </c>
      <c r="D330">
        <v>2565</v>
      </c>
      <c r="E330">
        <v>1</v>
      </c>
      <c r="F330">
        <v>0</v>
      </c>
      <c r="G330">
        <v>9</v>
      </c>
      <c r="H330" t="s">
        <v>438</v>
      </c>
      <c r="I330" t="s">
        <v>379</v>
      </c>
      <c r="J330">
        <v>20343</v>
      </c>
      <c r="K330" t="s">
        <v>380</v>
      </c>
      <c r="L330" t="s">
        <v>480</v>
      </c>
      <c r="M330" t="s">
        <v>622</v>
      </c>
      <c r="N330">
        <v>1939900685997</v>
      </c>
    </row>
    <row r="331" spans="1:14" x14ac:dyDescent="0.3">
      <c r="A331" t="s">
        <v>377</v>
      </c>
      <c r="B331" t="s">
        <v>918</v>
      </c>
      <c r="C331">
        <v>6</v>
      </c>
      <c r="D331">
        <v>2565</v>
      </c>
      <c r="E331">
        <v>1</v>
      </c>
      <c r="F331">
        <v>0</v>
      </c>
      <c r="G331">
        <v>10</v>
      </c>
      <c r="H331" t="s">
        <v>438</v>
      </c>
      <c r="I331" t="s">
        <v>379</v>
      </c>
      <c r="J331">
        <v>20351</v>
      </c>
      <c r="K331" t="s">
        <v>380</v>
      </c>
      <c r="L331" t="s">
        <v>1029</v>
      </c>
      <c r="M331" t="s">
        <v>1030</v>
      </c>
      <c r="N331">
        <v>1939900703804</v>
      </c>
    </row>
    <row r="332" spans="1:14" x14ac:dyDescent="0.3">
      <c r="A332" t="s">
        <v>377</v>
      </c>
      <c r="B332" t="s">
        <v>918</v>
      </c>
      <c r="C332">
        <v>7</v>
      </c>
      <c r="D332">
        <v>2565</v>
      </c>
      <c r="E332">
        <v>1</v>
      </c>
      <c r="F332">
        <v>0</v>
      </c>
      <c r="G332">
        <v>10</v>
      </c>
      <c r="H332" t="s">
        <v>438</v>
      </c>
      <c r="I332" t="s">
        <v>379</v>
      </c>
      <c r="J332">
        <v>20425</v>
      </c>
      <c r="K332" t="s">
        <v>380</v>
      </c>
      <c r="L332" t="s">
        <v>383</v>
      </c>
      <c r="M332" t="s">
        <v>1031</v>
      </c>
      <c r="N332">
        <v>1939900712641</v>
      </c>
    </row>
    <row r="333" spans="1:14" x14ac:dyDescent="0.3">
      <c r="A333" t="s">
        <v>377</v>
      </c>
      <c r="B333" t="s">
        <v>918</v>
      </c>
      <c r="C333">
        <v>5</v>
      </c>
      <c r="D333">
        <v>2565</v>
      </c>
      <c r="E333">
        <v>1</v>
      </c>
      <c r="F333">
        <v>0</v>
      </c>
      <c r="G333">
        <v>10</v>
      </c>
      <c r="H333" t="s">
        <v>438</v>
      </c>
      <c r="I333" t="s">
        <v>379</v>
      </c>
      <c r="J333">
        <v>20389</v>
      </c>
      <c r="K333" t="s">
        <v>380</v>
      </c>
      <c r="L333" t="s">
        <v>1032</v>
      </c>
      <c r="M333" t="s">
        <v>1033</v>
      </c>
      <c r="N333">
        <v>1939900711564</v>
      </c>
    </row>
    <row r="334" spans="1:14" x14ac:dyDescent="0.3">
      <c r="A334" t="s">
        <v>377</v>
      </c>
      <c r="B334" t="s">
        <v>918</v>
      </c>
      <c r="C334">
        <v>3</v>
      </c>
      <c r="D334">
        <v>2565</v>
      </c>
      <c r="E334">
        <v>1</v>
      </c>
      <c r="F334">
        <v>0</v>
      </c>
      <c r="G334">
        <v>10</v>
      </c>
      <c r="H334" t="s">
        <v>438</v>
      </c>
      <c r="I334" t="s">
        <v>379</v>
      </c>
      <c r="J334">
        <v>20308</v>
      </c>
      <c r="K334" t="s">
        <v>380</v>
      </c>
      <c r="L334" t="s">
        <v>511</v>
      </c>
      <c r="M334" t="s">
        <v>1034</v>
      </c>
      <c r="N334">
        <v>1939900715101</v>
      </c>
    </row>
    <row r="335" spans="1:14" x14ac:dyDescent="0.3">
      <c r="A335" t="s">
        <v>377</v>
      </c>
      <c r="B335" t="s">
        <v>918</v>
      </c>
      <c r="C335">
        <v>2</v>
      </c>
      <c r="D335">
        <v>2565</v>
      </c>
      <c r="E335">
        <v>1</v>
      </c>
      <c r="F335">
        <v>0</v>
      </c>
      <c r="G335">
        <v>10</v>
      </c>
      <c r="H335" t="s">
        <v>438</v>
      </c>
      <c r="I335" t="s">
        <v>379</v>
      </c>
      <c r="J335">
        <v>20259</v>
      </c>
      <c r="K335" t="s">
        <v>380</v>
      </c>
      <c r="L335" t="s">
        <v>464</v>
      </c>
      <c r="M335" t="s">
        <v>1035</v>
      </c>
      <c r="N335">
        <v>1939900695291</v>
      </c>
    </row>
    <row r="336" spans="1:14" x14ac:dyDescent="0.3">
      <c r="A336" t="s">
        <v>377</v>
      </c>
      <c r="B336" t="s">
        <v>918</v>
      </c>
      <c r="C336">
        <v>4</v>
      </c>
      <c r="D336">
        <v>2565</v>
      </c>
      <c r="E336">
        <v>1</v>
      </c>
      <c r="F336">
        <v>0</v>
      </c>
      <c r="G336">
        <v>10</v>
      </c>
      <c r="H336" t="s">
        <v>438</v>
      </c>
      <c r="I336" t="s">
        <v>379</v>
      </c>
      <c r="J336">
        <v>20346</v>
      </c>
      <c r="K336" t="s">
        <v>380</v>
      </c>
      <c r="L336" t="s">
        <v>980</v>
      </c>
      <c r="M336" t="s">
        <v>1036</v>
      </c>
      <c r="N336">
        <v>1939900725115</v>
      </c>
    </row>
    <row r="337" spans="1:14" x14ac:dyDescent="0.3">
      <c r="A337" t="s">
        <v>377</v>
      </c>
      <c r="B337" t="s">
        <v>918</v>
      </c>
      <c r="C337">
        <v>1</v>
      </c>
      <c r="D337">
        <v>2565</v>
      </c>
      <c r="E337">
        <v>1</v>
      </c>
      <c r="F337">
        <v>0</v>
      </c>
      <c r="G337">
        <v>10</v>
      </c>
      <c r="H337" t="s">
        <v>438</v>
      </c>
      <c r="I337" t="s">
        <v>379</v>
      </c>
      <c r="J337">
        <v>20224</v>
      </c>
      <c r="K337" t="s">
        <v>380</v>
      </c>
      <c r="L337" t="s">
        <v>581</v>
      </c>
      <c r="M337" t="s">
        <v>970</v>
      </c>
      <c r="N337">
        <v>1939900706731</v>
      </c>
    </row>
    <row r="338" spans="1:14" x14ac:dyDescent="0.3">
      <c r="A338" t="s">
        <v>377</v>
      </c>
      <c r="B338" t="s">
        <v>918</v>
      </c>
      <c r="C338">
        <v>1</v>
      </c>
      <c r="D338">
        <v>2565</v>
      </c>
      <c r="E338">
        <v>1</v>
      </c>
      <c r="F338">
        <v>0</v>
      </c>
      <c r="G338">
        <v>11</v>
      </c>
      <c r="H338" t="s">
        <v>438</v>
      </c>
      <c r="I338" t="s">
        <v>379</v>
      </c>
      <c r="J338">
        <v>20225</v>
      </c>
      <c r="K338" t="s">
        <v>380</v>
      </c>
      <c r="L338" t="s">
        <v>1037</v>
      </c>
      <c r="M338" t="s">
        <v>1038</v>
      </c>
      <c r="N338">
        <v>1939900724291</v>
      </c>
    </row>
    <row r="339" spans="1:14" x14ac:dyDescent="0.3">
      <c r="A339" t="s">
        <v>377</v>
      </c>
      <c r="B339" t="s">
        <v>918</v>
      </c>
      <c r="C339">
        <v>4</v>
      </c>
      <c r="D339">
        <v>2565</v>
      </c>
      <c r="E339">
        <v>1</v>
      </c>
      <c r="F339">
        <v>0</v>
      </c>
      <c r="G339">
        <v>11</v>
      </c>
      <c r="H339" t="s">
        <v>438</v>
      </c>
      <c r="I339" t="s">
        <v>379</v>
      </c>
      <c r="J339">
        <v>20347</v>
      </c>
      <c r="K339" t="s">
        <v>380</v>
      </c>
      <c r="L339" t="s">
        <v>1039</v>
      </c>
      <c r="M339" t="s">
        <v>844</v>
      </c>
      <c r="N339">
        <v>1939900682271</v>
      </c>
    </row>
    <row r="340" spans="1:14" x14ac:dyDescent="0.3">
      <c r="A340" t="s">
        <v>377</v>
      </c>
      <c r="B340" t="s">
        <v>918</v>
      </c>
      <c r="C340">
        <v>2</v>
      </c>
      <c r="D340">
        <v>2565</v>
      </c>
      <c r="E340">
        <v>1</v>
      </c>
      <c r="F340">
        <v>0</v>
      </c>
      <c r="G340">
        <v>11</v>
      </c>
      <c r="H340" t="s">
        <v>438</v>
      </c>
      <c r="I340" t="s">
        <v>379</v>
      </c>
      <c r="J340">
        <v>20261</v>
      </c>
      <c r="K340" t="s">
        <v>380</v>
      </c>
      <c r="L340" t="s">
        <v>1040</v>
      </c>
      <c r="M340" t="s">
        <v>1041</v>
      </c>
      <c r="N340">
        <v>1939900684931</v>
      </c>
    </row>
    <row r="341" spans="1:14" x14ac:dyDescent="0.3">
      <c r="A341" t="s">
        <v>377</v>
      </c>
      <c r="B341" t="s">
        <v>918</v>
      </c>
      <c r="C341">
        <v>3</v>
      </c>
      <c r="D341">
        <v>2565</v>
      </c>
      <c r="E341">
        <v>1</v>
      </c>
      <c r="F341">
        <v>0</v>
      </c>
      <c r="G341">
        <v>11</v>
      </c>
      <c r="H341" t="s">
        <v>438</v>
      </c>
      <c r="I341" t="s">
        <v>379</v>
      </c>
      <c r="J341">
        <v>20309</v>
      </c>
      <c r="K341" t="s">
        <v>380</v>
      </c>
      <c r="L341" t="s">
        <v>1042</v>
      </c>
      <c r="M341" t="s">
        <v>1043</v>
      </c>
      <c r="N341">
        <v>1939900722272</v>
      </c>
    </row>
    <row r="342" spans="1:14" x14ac:dyDescent="0.3">
      <c r="A342" t="s">
        <v>377</v>
      </c>
      <c r="B342" t="s">
        <v>918</v>
      </c>
      <c r="C342">
        <v>5</v>
      </c>
      <c r="D342">
        <v>2565</v>
      </c>
      <c r="E342">
        <v>1</v>
      </c>
      <c r="F342">
        <v>0</v>
      </c>
      <c r="G342">
        <v>11</v>
      </c>
      <c r="H342" t="s">
        <v>438</v>
      </c>
      <c r="I342" t="s">
        <v>379</v>
      </c>
      <c r="J342">
        <v>20391</v>
      </c>
      <c r="K342" t="s">
        <v>380</v>
      </c>
      <c r="L342" t="s">
        <v>1044</v>
      </c>
      <c r="M342" t="s">
        <v>1045</v>
      </c>
      <c r="N342">
        <v>1900101643012</v>
      </c>
    </row>
    <row r="343" spans="1:14" x14ac:dyDescent="0.3">
      <c r="A343" t="s">
        <v>377</v>
      </c>
      <c r="B343" t="s">
        <v>918</v>
      </c>
      <c r="C343">
        <v>7</v>
      </c>
      <c r="D343">
        <v>2565</v>
      </c>
      <c r="E343">
        <v>1</v>
      </c>
      <c r="F343">
        <v>0</v>
      </c>
      <c r="G343">
        <v>11</v>
      </c>
      <c r="H343" t="s">
        <v>438</v>
      </c>
      <c r="I343" t="s">
        <v>379</v>
      </c>
      <c r="J343">
        <v>20426</v>
      </c>
      <c r="K343" t="s">
        <v>380</v>
      </c>
      <c r="L343" t="s">
        <v>1046</v>
      </c>
      <c r="M343" t="s">
        <v>1047</v>
      </c>
      <c r="N343">
        <v>1939900714466</v>
      </c>
    </row>
    <row r="344" spans="1:14" x14ac:dyDescent="0.3">
      <c r="A344" t="s">
        <v>377</v>
      </c>
      <c r="B344" t="s">
        <v>918</v>
      </c>
      <c r="C344">
        <v>6</v>
      </c>
      <c r="D344">
        <v>2565</v>
      </c>
      <c r="E344">
        <v>1</v>
      </c>
      <c r="F344">
        <v>0</v>
      </c>
      <c r="G344">
        <v>11</v>
      </c>
      <c r="H344" t="s">
        <v>438</v>
      </c>
      <c r="I344" t="s">
        <v>379</v>
      </c>
      <c r="J344">
        <v>20353</v>
      </c>
      <c r="K344" t="s">
        <v>380</v>
      </c>
      <c r="L344" t="s">
        <v>511</v>
      </c>
      <c r="M344" t="s">
        <v>1048</v>
      </c>
      <c r="N344">
        <v>1939900703847</v>
      </c>
    </row>
    <row r="345" spans="1:14" x14ac:dyDescent="0.3">
      <c r="A345" t="s">
        <v>377</v>
      </c>
      <c r="B345" t="s">
        <v>918</v>
      </c>
      <c r="C345">
        <v>6</v>
      </c>
      <c r="D345">
        <v>2565</v>
      </c>
      <c r="E345">
        <v>1</v>
      </c>
      <c r="F345">
        <v>0</v>
      </c>
      <c r="G345">
        <v>12</v>
      </c>
      <c r="H345" t="s">
        <v>438</v>
      </c>
      <c r="I345" t="s">
        <v>379</v>
      </c>
      <c r="J345">
        <v>20362</v>
      </c>
      <c r="K345" t="s">
        <v>380</v>
      </c>
      <c r="L345" t="s">
        <v>1049</v>
      </c>
      <c r="M345" t="s">
        <v>1050</v>
      </c>
      <c r="N345">
        <v>1939900704207</v>
      </c>
    </row>
    <row r="346" spans="1:14" x14ac:dyDescent="0.3">
      <c r="A346" t="s">
        <v>377</v>
      </c>
      <c r="B346" t="s">
        <v>918</v>
      </c>
      <c r="C346">
        <v>7</v>
      </c>
      <c r="D346">
        <v>2565</v>
      </c>
      <c r="E346">
        <v>1</v>
      </c>
      <c r="F346">
        <v>0</v>
      </c>
      <c r="G346">
        <v>12</v>
      </c>
      <c r="H346" t="s">
        <v>438</v>
      </c>
      <c r="I346" t="s">
        <v>379</v>
      </c>
      <c r="J346">
        <v>20427</v>
      </c>
      <c r="K346" t="s">
        <v>380</v>
      </c>
      <c r="L346" t="s">
        <v>979</v>
      </c>
      <c r="M346" t="s">
        <v>1051</v>
      </c>
      <c r="N346">
        <v>1939900711394</v>
      </c>
    </row>
    <row r="347" spans="1:14" x14ac:dyDescent="0.3">
      <c r="A347" t="s">
        <v>377</v>
      </c>
      <c r="B347" t="s">
        <v>918</v>
      </c>
      <c r="C347">
        <v>5</v>
      </c>
      <c r="D347">
        <v>2565</v>
      </c>
      <c r="E347">
        <v>1</v>
      </c>
      <c r="F347">
        <v>0</v>
      </c>
      <c r="G347">
        <v>12</v>
      </c>
      <c r="H347" t="s">
        <v>438</v>
      </c>
      <c r="I347" t="s">
        <v>379</v>
      </c>
      <c r="J347">
        <v>20394</v>
      </c>
      <c r="K347" t="s">
        <v>380</v>
      </c>
      <c r="L347" t="s">
        <v>1052</v>
      </c>
      <c r="M347" t="s">
        <v>1053</v>
      </c>
      <c r="N347">
        <v>1939900700856</v>
      </c>
    </row>
    <row r="348" spans="1:14" x14ac:dyDescent="0.3">
      <c r="A348" t="s">
        <v>377</v>
      </c>
      <c r="B348" t="s">
        <v>918</v>
      </c>
      <c r="C348">
        <v>3</v>
      </c>
      <c r="D348">
        <v>2565</v>
      </c>
      <c r="E348">
        <v>1</v>
      </c>
      <c r="F348">
        <v>0</v>
      </c>
      <c r="G348">
        <v>12</v>
      </c>
      <c r="H348" t="s">
        <v>438</v>
      </c>
      <c r="I348" t="s">
        <v>379</v>
      </c>
      <c r="J348">
        <v>20310</v>
      </c>
      <c r="K348" t="s">
        <v>380</v>
      </c>
      <c r="L348" t="s">
        <v>1054</v>
      </c>
      <c r="M348" t="s">
        <v>1055</v>
      </c>
      <c r="N348">
        <v>1909803376420</v>
      </c>
    </row>
    <row r="349" spans="1:14" x14ac:dyDescent="0.3">
      <c r="A349" t="s">
        <v>377</v>
      </c>
      <c r="B349" t="s">
        <v>918</v>
      </c>
      <c r="C349">
        <v>2</v>
      </c>
      <c r="D349">
        <v>2565</v>
      </c>
      <c r="E349">
        <v>1</v>
      </c>
      <c r="F349">
        <v>0</v>
      </c>
      <c r="G349">
        <v>12</v>
      </c>
      <c r="H349" t="s">
        <v>438</v>
      </c>
      <c r="I349" t="s">
        <v>379</v>
      </c>
      <c r="J349">
        <v>20265</v>
      </c>
      <c r="K349" t="s">
        <v>380</v>
      </c>
      <c r="L349" t="s">
        <v>1056</v>
      </c>
      <c r="M349" t="s">
        <v>1057</v>
      </c>
      <c r="N349">
        <v>1939900699921</v>
      </c>
    </row>
    <row r="350" spans="1:14" x14ac:dyDescent="0.3">
      <c r="A350" t="s">
        <v>377</v>
      </c>
      <c r="B350" t="s">
        <v>918</v>
      </c>
      <c r="C350">
        <v>4</v>
      </c>
      <c r="D350">
        <v>2565</v>
      </c>
      <c r="E350">
        <v>1</v>
      </c>
      <c r="F350">
        <v>0</v>
      </c>
      <c r="G350">
        <v>12</v>
      </c>
      <c r="H350" t="s">
        <v>438</v>
      </c>
      <c r="I350" t="s">
        <v>379</v>
      </c>
      <c r="J350">
        <v>20348</v>
      </c>
      <c r="K350" t="s">
        <v>380</v>
      </c>
      <c r="L350" t="s">
        <v>602</v>
      </c>
      <c r="M350" t="s">
        <v>1058</v>
      </c>
      <c r="N350">
        <v>1939900681240</v>
      </c>
    </row>
    <row r="351" spans="1:14" x14ac:dyDescent="0.3">
      <c r="A351" t="s">
        <v>377</v>
      </c>
      <c r="B351" t="s">
        <v>918</v>
      </c>
      <c r="C351">
        <v>1</v>
      </c>
      <c r="D351">
        <v>2565</v>
      </c>
      <c r="E351">
        <v>1</v>
      </c>
      <c r="F351">
        <v>0</v>
      </c>
      <c r="G351">
        <v>12</v>
      </c>
      <c r="H351" t="s">
        <v>438</v>
      </c>
      <c r="I351" t="s">
        <v>379</v>
      </c>
      <c r="J351">
        <v>20226</v>
      </c>
      <c r="K351" t="s">
        <v>380</v>
      </c>
      <c r="L351" t="s">
        <v>1059</v>
      </c>
      <c r="M351" t="s">
        <v>1060</v>
      </c>
      <c r="N351">
        <v>1939900688821</v>
      </c>
    </row>
    <row r="352" spans="1:14" x14ac:dyDescent="0.3">
      <c r="A352" t="s">
        <v>377</v>
      </c>
      <c r="B352" t="s">
        <v>918</v>
      </c>
      <c r="C352">
        <v>1</v>
      </c>
      <c r="D352">
        <v>2565</v>
      </c>
      <c r="E352">
        <v>1</v>
      </c>
      <c r="F352">
        <v>0</v>
      </c>
      <c r="G352">
        <v>13</v>
      </c>
      <c r="H352" t="s">
        <v>438</v>
      </c>
      <c r="I352" t="s">
        <v>379</v>
      </c>
      <c r="J352">
        <v>20227</v>
      </c>
      <c r="K352" t="s">
        <v>380</v>
      </c>
      <c r="L352" t="s">
        <v>651</v>
      </c>
      <c r="M352" t="s">
        <v>1061</v>
      </c>
      <c r="N352">
        <v>1939900716230</v>
      </c>
    </row>
    <row r="353" spans="1:14" x14ac:dyDescent="0.3">
      <c r="A353" t="s">
        <v>377</v>
      </c>
      <c r="B353" t="s">
        <v>918</v>
      </c>
      <c r="C353">
        <v>4</v>
      </c>
      <c r="D353">
        <v>2565</v>
      </c>
      <c r="E353">
        <v>1</v>
      </c>
      <c r="F353">
        <v>0</v>
      </c>
      <c r="G353">
        <v>13</v>
      </c>
      <c r="H353" t="s">
        <v>438</v>
      </c>
      <c r="I353" t="s">
        <v>379</v>
      </c>
      <c r="J353">
        <v>20349</v>
      </c>
      <c r="K353" t="s">
        <v>380</v>
      </c>
      <c r="L353" t="s">
        <v>577</v>
      </c>
      <c r="M353" t="s">
        <v>1062</v>
      </c>
      <c r="N353">
        <v>1939900705068</v>
      </c>
    </row>
    <row r="354" spans="1:14" x14ac:dyDescent="0.3">
      <c r="A354" t="s">
        <v>377</v>
      </c>
      <c r="B354" t="s">
        <v>918</v>
      </c>
      <c r="C354">
        <v>2</v>
      </c>
      <c r="D354">
        <v>2565</v>
      </c>
      <c r="E354">
        <v>1</v>
      </c>
      <c r="F354">
        <v>0</v>
      </c>
      <c r="G354">
        <v>13</v>
      </c>
      <c r="H354" t="s">
        <v>438</v>
      </c>
      <c r="I354" t="s">
        <v>379</v>
      </c>
      <c r="J354">
        <v>20266</v>
      </c>
      <c r="K354" t="s">
        <v>380</v>
      </c>
      <c r="L354" t="s">
        <v>1063</v>
      </c>
      <c r="M354" t="s">
        <v>1064</v>
      </c>
      <c r="N354">
        <v>1939900714423</v>
      </c>
    </row>
    <row r="355" spans="1:14" x14ac:dyDescent="0.3">
      <c r="A355" t="s">
        <v>377</v>
      </c>
      <c r="B355" t="s">
        <v>918</v>
      </c>
      <c r="C355">
        <v>3</v>
      </c>
      <c r="D355">
        <v>2565</v>
      </c>
      <c r="E355">
        <v>1</v>
      </c>
      <c r="F355">
        <v>0</v>
      </c>
      <c r="G355">
        <v>13</v>
      </c>
      <c r="H355" t="s">
        <v>438</v>
      </c>
      <c r="I355" t="s">
        <v>379</v>
      </c>
      <c r="J355">
        <v>20311</v>
      </c>
      <c r="K355" t="s">
        <v>380</v>
      </c>
      <c r="L355" t="s">
        <v>627</v>
      </c>
      <c r="M355" t="s">
        <v>1065</v>
      </c>
      <c r="N355">
        <v>1939900716876</v>
      </c>
    </row>
    <row r="356" spans="1:14" x14ac:dyDescent="0.3">
      <c r="A356" t="s">
        <v>377</v>
      </c>
      <c r="B356" t="s">
        <v>918</v>
      </c>
      <c r="C356">
        <v>6</v>
      </c>
      <c r="D356">
        <v>2565</v>
      </c>
      <c r="E356">
        <v>1</v>
      </c>
      <c r="F356">
        <v>0</v>
      </c>
      <c r="G356">
        <v>13</v>
      </c>
      <c r="H356" t="s">
        <v>438</v>
      </c>
      <c r="I356" t="s">
        <v>379</v>
      </c>
      <c r="J356">
        <v>20429</v>
      </c>
      <c r="K356" t="s">
        <v>380</v>
      </c>
      <c r="L356" t="s">
        <v>1066</v>
      </c>
      <c r="M356" t="s">
        <v>1067</v>
      </c>
      <c r="N356">
        <v>1939900685491</v>
      </c>
    </row>
    <row r="357" spans="1:14" x14ac:dyDescent="0.3">
      <c r="A357" t="s">
        <v>377</v>
      </c>
      <c r="B357" t="s">
        <v>918</v>
      </c>
      <c r="C357">
        <v>7</v>
      </c>
      <c r="D357">
        <v>2565</v>
      </c>
      <c r="E357">
        <v>1</v>
      </c>
      <c r="F357">
        <v>0</v>
      </c>
      <c r="G357">
        <v>13</v>
      </c>
      <c r="H357" t="s">
        <v>438</v>
      </c>
      <c r="I357" t="s">
        <v>379</v>
      </c>
      <c r="J357">
        <v>20428</v>
      </c>
      <c r="K357" t="s">
        <v>380</v>
      </c>
      <c r="L357" t="s">
        <v>499</v>
      </c>
      <c r="M357" t="s">
        <v>1068</v>
      </c>
      <c r="N357">
        <v>1939900719280</v>
      </c>
    </row>
    <row r="358" spans="1:14" x14ac:dyDescent="0.3">
      <c r="A358" t="s">
        <v>377</v>
      </c>
      <c r="B358" t="s">
        <v>918</v>
      </c>
      <c r="C358">
        <v>5</v>
      </c>
      <c r="D358">
        <v>2565</v>
      </c>
      <c r="E358">
        <v>1</v>
      </c>
      <c r="F358">
        <v>0</v>
      </c>
      <c r="G358">
        <v>13</v>
      </c>
      <c r="H358" t="s">
        <v>438</v>
      </c>
      <c r="I358" t="s">
        <v>379</v>
      </c>
      <c r="J358">
        <v>20234</v>
      </c>
      <c r="K358" t="s">
        <v>587</v>
      </c>
      <c r="L358" t="s">
        <v>1069</v>
      </c>
      <c r="M358" t="s">
        <v>1070</v>
      </c>
      <c r="N358">
        <v>1939800032533</v>
      </c>
    </row>
    <row r="359" spans="1:14" x14ac:dyDescent="0.3">
      <c r="A359" t="s">
        <v>377</v>
      </c>
      <c r="B359" t="s">
        <v>918</v>
      </c>
      <c r="C359">
        <v>1</v>
      </c>
      <c r="D359">
        <v>2565</v>
      </c>
      <c r="E359">
        <v>1</v>
      </c>
      <c r="F359">
        <v>0</v>
      </c>
      <c r="G359">
        <v>14</v>
      </c>
      <c r="H359" t="s">
        <v>438</v>
      </c>
      <c r="I359" t="s">
        <v>379</v>
      </c>
      <c r="J359">
        <v>20229</v>
      </c>
      <c r="K359" t="s">
        <v>587</v>
      </c>
      <c r="L359" t="s">
        <v>1071</v>
      </c>
      <c r="M359" t="s">
        <v>1072</v>
      </c>
      <c r="N359">
        <v>1939900711467</v>
      </c>
    </row>
    <row r="360" spans="1:14" x14ac:dyDescent="0.3">
      <c r="A360" t="s">
        <v>377</v>
      </c>
      <c r="B360" t="s">
        <v>918</v>
      </c>
      <c r="C360">
        <v>5</v>
      </c>
      <c r="D360">
        <v>2565</v>
      </c>
      <c r="E360">
        <v>1</v>
      </c>
      <c r="F360">
        <v>0</v>
      </c>
      <c r="G360">
        <v>14</v>
      </c>
      <c r="H360" t="s">
        <v>438</v>
      </c>
      <c r="I360" t="s">
        <v>379</v>
      </c>
      <c r="J360">
        <v>20289</v>
      </c>
      <c r="K360" t="s">
        <v>587</v>
      </c>
      <c r="L360" t="s">
        <v>1073</v>
      </c>
      <c r="M360" t="s">
        <v>1074</v>
      </c>
      <c r="N360">
        <v>1939800030573</v>
      </c>
    </row>
    <row r="361" spans="1:14" x14ac:dyDescent="0.3">
      <c r="A361" t="s">
        <v>377</v>
      </c>
      <c r="B361" t="s">
        <v>918</v>
      </c>
      <c r="C361">
        <v>7</v>
      </c>
      <c r="D361">
        <v>2565</v>
      </c>
      <c r="E361">
        <v>1</v>
      </c>
      <c r="F361">
        <v>0</v>
      </c>
      <c r="G361">
        <v>14</v>
      </c>
      <c r="H361" t="s">
        <v>438</v>
      </c>
      <c r="I361" t="s">
        <v>379</v>
      </c>
      <c r="J361">
        <v>20435</v>
      </c>
      <c r="K361" t="s">
        <v>380</v>
      </c>
      <c r="L361" t="s">
        <v>1075</v>
      </c>
      <c r="M361" t="s">
        <v>1076</v>
      </c>
      <c r="N361">
        <v>1909803300318</v>
      </c>
    </row>
    <row r="362" spans="1:14" x14ac:dyDescent="0.3">
      <c r="A362" t="s">
        <v>377</v>
      </c>
      <c r="B362" t="s">
        <v>918</v>
      </c>
      <c r="C362">
        <v>6</v>
      </c>
      <c r="D362">
        <v>2565</v>
      </c>
      <c r="E362">
        <v>1</v>
      </c>
      <c r="F362">
        <v>0</v>
      </c>
      <c r="G362">
        <v>14</v>
      </c>
      <c r="H362" t="s">
        <v>438</v>
      </c>
      <c r="I362" t="s">
        <v>379</v>
      </c>
      <c r="J362">
        <v>20430</v>
      </c>
      <c r="K362" t="s">
        <v>380</v>
      </c>
      <c r="L362" t="s">
        <v>1077</v>
      </c>
      <c r="M362" t="s">
        <v>1078</v>
      </c>
      <c r="N362">
        <v>1939900713222</v>
      </c>
    </row>
    <row r="363" spans="1:14" x14ac:dyDescent="0.3">
      <c r="A363" t="s">
        <v>377</v>
      </c>
      <c r="B363" t="s">
        <v>918</v>
      </c>
      <c r="C363">
        <v>3</v>
      </c>
      <c r="D363">
        <v>2565</v>
      </c>
      <c r="E363">
        <v>1</v>
      </c>
      <c r="F363">
        <v>0</v>
      </c>
      <c r="G363">
        <v>14</v>
      </c>
      <c r="H363" t="s">
        <v>438</v>
      </c>
      <c r="I363" t="s">
        <v>379</v>
      </c>
      <c r="J363">
        <v>20312</v>
      </c>
      <c r="K363" t="s">
        <v>380</v>
      </c>
      <c r="L363" t="s">
        <v>1079</v>
      </c>
      <c r="M363" t="s">
        <v>1080</v>
      </c>
      <c r="N363">
        <v>1939900695780</v>
      </c>
    </row>
    <row r="364" spans="1:14" x14ac:dyDescent="0.3">
      <c r="A364" t="s">
        <v>377</v>
      </c>
      <c r="B364" t="s">
        <v>918</v>
      </c>
      <c r="C364">
        <v>2</v>
      </c>
      <c r="D364">
        <v>2565</v>
      </c>
      <c r="E364">
        <v>1</v>
      </c>
      <c r="F364">
        <v>0</v>
      </c>
      <c r="G364">
        <v>14</v>
      </c>
      <c r="H364" t="s">
        <v>438</v>
      </c>
      <c r="I364" t="s">
        <v>379</v>
      </c>
      <c r="J364">
        <v>20267</v>
      </c>
      <c r="K364" t="s">
        <v>380</v>
      </c>
      <c r="L364" t="s">
        <v>1081</v>
      </c>
      <c r="M364" t="s">
        <v>1082</v>
      </c>
      <c r="N364">
        <v>1909803333399</v>
      </c>
    </row>
    <row r="365" spans="1:14" x14ac:dyDescent="0.3">
      <c r="A365" t="s">
        <v>377</v>
      </c>
      <c r="B365" t="s">
        <v>918</v>
      </c>
      <c r="C365">
        <v>4</v>
      </c>
      <c r="D365">
        <v>2565</v>
      </c>
      <c r="E365">
        <v>1</v>
      </c>
      <c r="F365">
        <v>0</v>
      </c>
      <c r="G365">
        <v>14</v>
      </c>
      <c r="H365" t="s">
        <v>438</v>
      </c>
      <c r="I365" t="s">
        <v>379</v>
      </c>
      <c r="J365">
        <v>20350</v>
      </c>
      <c r="K365" t="s">
        <v>380</v>
      </c>
      <c r="L365" t="s">
        <v>1083</v>
      </c>
      <c r="M365" t="s">
        <v>1084</v>
      </c>
      <c r="N365">
        <v>1959800232222</v>
      </c>
    </row>
    <row r="366" spans="1:14" x14ac:dyDescent="0.3">
      <c r="A366" t="s">
        <v>377</v>
      </c>
      <c r="B366" t="s">
        <v>918</v>
      </c>
      <c r="C366">
        <v>4</v>
      </c>
      <c r="D366">
        <v>2565</v>
      </c>
      <c r="E366">
        <v>1</v>
      </c>
      <c r="F366">
        <v>0</v>
      </c>
      <c r="G366">
        <v>15</v>
      </c>
      <c r="H366" t="s">
        <v>438</v>
      </c>
      <c r="I366" t="s">
        <v>379</v>
      </c>
      <c r="J366">
        <v>20352</v>
      </c>
      <c r="K366" t="s">
        <v>380</v>
      </c>
      <c r="L366" t="s">
        <v>1085</v>
      </c>
      <c r="M366" t="s">
        <v>1086</v>
      </c>
      <c r="N366">
        <v>1939900719361</v>
      </c>
    </row>
    <row r="367" spans="1:14" x14ac:dyDescent="0.3">
      <c r="A367" t="s">
        <v>377</v>
      </c>
      <c r="B367" t="s">
        <v>918</v>
      </c>
      <c r="C367">
        <v>2</v>
      </c>
      <c r="D367">
        <v>2565</v>
      </c>
      <c r="E367">
        <v>1</v>
      </c>
      <c r="F367">
        <v>0</v>
      </c>
      <c r="G367">
        <v>15</v>
      </c>
      <c r="H367" t="s">
        <v>438</v>
      </c>
      <c r="I367" t="s">
        <v>379</v>
      </c>
      <c r="J367">
        <v>20268</v>
      </c>
      <c r="K367" t="s">
        <v>380</v>
      </c>
      <c r="L367" t="s">
        <v>1087</v>
      </c>
      <c r="M367" t="s">
        <v>1088</v>
      </c>
      <c r="N367">
        <v>1939900707010</v>
      </c>
    </row>
    <row r="368" spans="1:14" x14ac:dyDescent="0.3">
      <c r="A368" t="s">
        <v>377</v>
      </c>
      <c r="B368" t="s">
        <v>918</v>
      </c>
      <c r="C368">
        <v>3</v>
      </c>
      <c r="D368">
        <v>2565</v>
      </c>
      <c r="E368">
        <v>1</v>
      </c>
      <c r="F368">
        <v>0</v>
      </c>
      <c r="G368">
        <v>15</v>
      </c>
      <c r="H368" t="s">
        <v>438</v>
      </c>
      <c r="I368" t="s">
        <v>379</v>
      </c>
      <c r="J368">
        <v>20313</v>
      </c>
      <c r="K368" t="s">
        <v>380</v>
      </c>
      <c r="L368" t="s">
        <v>1089</v>
      </c>
      <c r="M368" t="s">
        <v>1090</v>
      </c>
      <c r="N368">
        <v>1939900706404</v>
      </c>
    </row>
    <row r="369" spans="1:14" x14ac:dyDescent="0.3">
      <c r="A369" t="s">
        <v>377</v>
      </c>
      <c r="B369" t="s">
        <v>918</v>
      </c>
      <c r="C369">
        <v>6</v>
      </c>
      <c r="D369">
        <v>2565</v>
      </c>
      <c r="E369">
        <v>1</v>
      </c>
      <c r="F369">
        <v>0</v>
      </c>
      <c r="G369">
        <v>15</v>
      </c>
      <c r="H369" t="s">
        <v>438</v>
      </c>
      <c r="I369" t="s">
        <v>379</v>
      </c>
      <c r="J369">
        <v>20431</v>
      </c>
      <c r="K369" t="s">
        <v>380</v>
      </c>
      <c r="L369" t="s">
        <v>1091</v>
      </c>
      <c r="M369" t="s">
        <v>1092</v>
      </c>
      <c r="N369">
        <v>1939900694384</v>
      </c>
    </row>
    <row r="370" spans="1:14" x14ac:dyDescent="0.3">
      <c r="A370" t="s">
        <v>377</v>
      </c>
      <c r="B370" t="s">
        <v>918</v>
      </c>
      <c r="C370">
        <v>7</v>
      </c>
      <c r="D370">
        <v>2565</v>
      </c>
      <c r="E370">
        <v>1</v>
      </c>
      <c r="F370">
        <v>0</v>
      </c>
      <c r="G370">
        <v>15</v>
      </c>
      <c r="H370" t="s">
        <v>438</v>
      </c>
      <c r="I370" t="s">
        <v>379</v>
      </c>
      <c r="J370">
        <v>20436</v>
      </c>
      <c r="K370" t="s">
        <v>380</v>
      </c>
      <c r="L370" t="s">
        <v>1093</v>
      </c>
      <c r="M370" t="s">
        <v>1094</v>
      </c>
      <c r="N370">
        <v>1103101034563</v>
      </c>
    </row>
    <row r="371" spans="1:14" x14ac:dyDescent="0.3">
      <c r="A371" t="s">
        <v>377</v>
      </c>
      <c r="B371" t="s">
        <v>918</v>
      </c>
      <c r="C371">
        <v>1</v>
      </c>
      <c r="D371">
        <v>2565</v>
      </c>
      <c r="E371">
        <v>1</v>
      </c>
      <c r="F371">
        <v>0</v>
      </c>
      <c r="G371">
        <v>15</v>
      </c>
      <c r="H371" t="s">
        <v>438</v>
      </c>
      <c r="I371" t="s">
        <v>379</v>
      </c>
      <c r="J371">
        <v>20230</v>
      </c>
      <c r="K371" t="s">
        <v>587</v>
      </c>
      <c r="L371" t="s">
        <v>1095</v>
      </c>
      <c r="M371" t="s">
        <v>1096</v>
      </c>
      <c r="N371">
        <v>1939900697626</v>
      </c>
    </row>
    <row r="372" spans="1:14" x14ac:dyDescent="0.3">
      <c r="A372" t="s">
        <v>377</v>
      </c>
      <c r="B372" t="s">
        <v>918</v>
      </c>
      <c r="C372">
        <v>5</v>
      </c>
      <c r="D372">
        <v>2565</v>
      </c>
      <c r="E372">
        <v>1</v>
      </c>
      <c r="F372">
        <v>0</v>
      </c>
      <c r="G372">
        <v>15</v>
      </c>
      <c r="H372" t="s">
        <v>438</v>
      </c>
      <c r="I372" t="s">
        <v>379</v>
      </c>
      <c r="J372">
        <v>20320</v>
      </c>
      <c r="K372" t="s">
        <v>587</v>
      </c>
      <c r="L372" t="s">
        <v>700</v>
      </c>
      <c r="M372" t="s">
        <v>1097</v>
      </c>
      <c r="N372">
        <v>1939900710690</v>
      </c>
    </row>
    <row r="373" spans="1:14" x14ac:dyDescent="0.3">
      <c r="A373" t="s">
        <v>377</v>
      </c>
      <c r="B373" t="s">
        <v>918</v>
      </c>
      <c r="C373">
        <v>5</v>
      </c>
      <c r="D373">
        <v>2565</v>
      </c>
      <c r="E373">
        <v>1</v>
      </c>
      <c r="F373">
        <v>0</v>
      </c>
      <c r="G373">
        <v>16</v>
      </c>
      <c r="H373" t="s">
        <v>438</v>
      </c>
      <c r="I373" t="s">
        <v>379</v>
      </c>
      <c r="J373">
        <v>20321</v>
      </c>
      <c r="K373" t="s">
        <v>587</v>
      </c>
      <c r="L373" t="s">
        <v>1098</v>
      </c>
      <c r="M373" t="s">
        <v>1099</v>
      </c>
      <c r="N373">
        <v>1939900696824</v>
      </c>
    </row>
    <row r="374" spans="1:14" x14ac:dyDescent="0.3">
      <c r="A374" t="s">
        <v>377</v>
      </c>
      <c r="B374" t="s">
        <v>918</v>
      </c>
      <c r="C374">
        <v>1</v>
      </c>
      <c r="D374">
        <v>2565</v>
      </c>
      <c r="E374">
        <v>1</v>
      </c>
      <c r="F374">
        <v>0</v>
      </c>
      <c r="G374">
        <v>16</v>
      </c>
      <c r="H374" t="s">
        <v>438</v>
      </c>
      <c r="I374" t="s">
        <v>379</v>
      </c>
      <c r="J374">
        <v>20231</v>
      </c>
      <c r="K374" t="s">
        <v>587</v>
      </c>
      <c r="L374" t="s">
        <v>1100</v>
      </c>
      <c r="M374" t="s">
        <v>1101</v>
      </c>
      <c r="N374">
        <v>1939900691245</v>
      </c>
    </row>
    <row r="375" spans="1:14" x14ac:dyDescent="0.3">
      <c r="A375" t="s">
        <v>377</v>
      </c>
      <c r="B375" t="s">
        <v>918</v>
      </c>
      <c r="C375">
        <v>7</v>
      </c>
      <c r="D375">
        <v>2565</v>
      </c>
      <c r="E375">
        <v>1</v>
      </c>
      <c r="F375">
        <v>0</v>
      </c>
      <c r="G375">
        <v>16</v>
      </c>
      <c r="H375" t="s">
        <v>438</v>
      </c>
      <c r="I375" t="s">
        <v>379</v>
      </c>
      <c r="J375">
        <v>20437</v>
      </c>
      <c r="K375" t="s">
        <v>380</v>
      </c>
      <c r="L375" t="s">
        <v>1102</v>
      </c>
      <c r="M375" t="s">
        <v>1103</v>
      </c>
      <c r="N375">
        <v>1939900715209</v>
      </c>
    </row>
    <row r="376" spans="1:14" x14ac:dyDescent="0.3">
      <c r="A376" t="s">
        <v>377</v>
      </c>
      <c r="B376" t="s">
        <v>918</v>
      </c>
      <c r="C376">
        <v>6</v>
      </c>
      <c r="D376">
        <v>2565</v>
      </c>
      <c r="E376">
        <v>1</v>
      </c>
      <c r="F376">
        <v>0</v>
      </c>
      <c r="G376">
        <v>16</v>
      </c>
      <c r="H376" t="s">
        <v>438</v>
      </c>
      <c r="I376" t="s">
        <v>379</v>
      </c>
      <c r="J376">
        <v>20432</v>
      </c>
      <c r="K376" t="s">
        <v>380</v>
      </c>
      <c r="L376" t="s">
        <v>1104</v>
      </c>
      <c r="M376" t="s">
        <v>1105</v>
      </c>
      <c r="N376">
        <v>1110301473746</v>
      </c>
    </row>
    <row r="377" spans="1:14" x14ac:dyDescent="0.3">
      <c r="A377" t="s">
        <v>377</v>
      </c>
      <c r="B377" t="s">
        <v>918</v>
      </c>
      <c r="C377">
        <v>3</v>
      </c>
      <c r="D377">
        <v>2565</v>
      </c>
      <c r="E377">
        <v>1</v>
      </c>
      <c r="F377">
        <v>0</v>
      </c>
      <c r="G377">
        <v>16</v>
      </c>
      <c r="H377" t="s">
        <v>438</v>
      </c>
      <c r="I377" t="s">
        <v>379</v>
      </c>
      <c r="J377">
        <v>20316</v>
      </c>
      <c r="K377" t="s">
        <v>380</v>
      </c>
      <c r="L377" t="s">
        <v>651</v>
      </c>
      <c r="M377" t="s">
        <v>888</v>
      </c>
      <c r="N377">
        <v>1939900694783</v>
      </c>
    </row>
    <row r="378" spans="1:14" x14ac:dyDescent="0.3">
      <c r="A378" t="s">
        <v>377</v>
      </c>
      <c r="B378" t="s">
        <v>918</v>
      </c>
      <c r="C378">
        <v>2</v>
      </c>
      <c r="D378">
        <v>2565</v>
      </c>
      <c r="E378">
        <v>1</v>
      </c>
      <c r="F378">
        <v>0</v>
      </c>
      <c r="G378">
        <v>16</v>
      </c>
      <c r="H378" t="s">
        <v>438</v>
      </c>
      <c r="I378" t="s">
        <v>379</v>
      </c>
      <c r="J378">
        <v>20269</v>
      </c>
      <c r="K378" t="s">
        <v>380</v>
      </c>
      <c r="L378" t="s">
        <v>1106</v>
      </c>
      <c r="M378" t="s">
        <v>1107</v>
      </c>
      <c r="N378">
        <v>1939900708024</v>
      </c>
    </row>
    <row r="379" spans="1:14" x14ac:dyDescent="0.3">
      <c r="A379" t="s">
        <v>377</v>
      </c>
      <c r="B379" t="s">
        <v>918</v>
      </c>
      <c r="C379">
        <v>4</v>
      </c>
      <c r="D379">
        <v>2565</v>
      </c>
      <c r="E379">
        <v>1</v>
      </c>
      <c r="F379">
        <v>0</v>
      </c>
      <c r="G379">
        <v>16</v>
      </c>
      <c r="H379" t="s">
        <v>438</v>
      </c>
      <c r="I379" t="s">
        <v>379</v>
      </c>
      <c r="J379">
        <v>20354</v>
      </c>
      <c r="K379" t="s">
        <v>380</v>
      </c>
      <c r="L379" t="s">
        <v>1108</v>
      </c>
      <c r="M379" t="s">
        <v>1109</v>
      </c>
      <c r="N379">
        <v>1103101076339</v>
      </c>
    </row>
    <row r="380" spans="1:14" x14ac:dyDescent="0.3">
      <c r="A380" t="s">
        <v>377</v>
      </c>
      <c r="B380" t="s">
        <v>918</v>
      </c>
      <c r="C380">
        <v>4</v>
      </c>
      <c r="D380">
        <v>2565</v>
      </c>
      <c r="E380">
        <v>1</v>
      </c>
      <c r="F380">
        <v>0</v>
      </c>
      <c r="G380">
        <v>17</v>
      </c>
      <c r="H380" t="s">
        <v>438</v>
      </c>
      <c r="I380" t="s">
        <v>379</v>
      </c>
      <c r="J380">
        <v>20355</v>
      </c>
      <c r="K380" t="s">
        <v>380</v>
      </c>
      <c r="L380" t="s">
        <v>1110</v>
      </c>
      <c r="M380" t="s">
        <v>1111</v>
      </c>
      <c r="N380">
        <v>1939900695241</v>
      </c>
    </row>
    <row r="381" spans="1:14" x14ac:dyDescent="0.3">
      <c r="A381" t="s">
        <v>377</v>
      </c>
      <c r="B381" t="s">
        <v>918</v>
      </c>
      <c r="C381">
        <v>2</v>
      </c>
      <c r="D381">
        <v>2565</v>
      </c>
      <c r="E381">
        <v>1</v>
      </c>
      <c r="F381">
        <v>0</v>
      </c>
      <c r="G381">
        <v>17</v>
      </c>
      <c r="H381" t="s">
        <v>438</v>
      </c>
      <c r="I381" t="s">
        <v>379</v>
      </c>
      <c r="J381">
        <v>20271</v>
      </c>
      <c r="K381" t="s">
        <v>380</v>
      </c>
      <c r="L381" t="s">
        <v>1112</v>
      </c>
      <c r="M381" t="s">
        <v>1113</v>
      </c>
      <c r="N381">
        <v>1939900712340</v>
      </c>
    </row>
    <row r="382" spans="1:14" x14ac:dyDescent="0.3">
      <c r="A382" t="s">
        <v>377</v>
      </c>
      <c r="B382" t="s">
        <v>918</v>
      </c>
      <c r="C382">
        <v>3</v>
      </c>
      <c r="D382">
        <v>2565</v>
      </c>
      <c r="E382">
        <v>1</v>
      </c>
      <c r="F382">
        <v>0</v>
      </c>
      <c r="G382">
        <v>17</v>
      </c>
      <c r="H382" t="s">
        <v>438</v>
      </c>
      <c r="I382" t="s">
        <v>379</v>
      </c>
      <c r="J382">
        <v>20317</v>
      </c>
      <c r="K382" t="s">
        <v>380</v>
      </c>
      <c r="L382" t="s">
        <v>1114</v>
      </c>
      <c r="M382" t="s">
        <v>969</v>
      </c>
      <c r="N382">
        <v>1939900701666</v>
      </c>
    </row>
    <row r="383" spans="1:14" x14ac:dyDescent="0.3">
      <c r="A383" t="s">
        <v>377</v>
      </c>
      <c r="B383" t="s">
        <v>918</v>
      </c>
      <c r="C383">
        <v>6</v>
      </c>
      <c r="D383">
        <v>2565</v>
      </c>
      <c r="E383">
        <v>1</v>
      </c>
      <c r="F383">
        <v>0</v>
      </c>
      <c r="G383">
        <v>17</v>
      </c>
      <c r="H383" t="s">
        <v>438</v>
      </c>
      <c r="I383" t="s">
        <v>379</v>
      </c>
      <c r="J383">
        <v>20434</v>
      </c>
      <c r="K383" t="s">
        <v>380</v>
      </c>
      <c r="L383" t="s">
        <v>1115</v>
      </c>
      <c r="M383" t="s">
        <v>1116</v>
      </c>
      <c r="N383">
        <v>1939900712358</v>
      </c>
    </row>
    <row r="384" spans="1:14" x14ac:dyDescent="0.3">
      <c r="A384" t="s">
        <v>377</v>
      </c>
      <c r="B384" t="s">
        <v>918</v>
      </c>
      <c r="C384">
        <v>1</v>
      </c>
      <c r="D384">
        <v>2565</v>
      </c>
      <c r="E384">
        <v>1</v>
      </c>
      <c r="F384">
        <v>0</v>
      </c>
      <c r="G384">
        <v>17</v>
      </c>
      <c r="H384" t="s">
        <v>438</v>
      </c>
      <c r="I384" t="s">
        <v>379</v>
      </c>
      <c r="J384">
        <v>20232</v>
      </c>
      <c r="K384" t="s">
        <v>587</v>
      </c>
      <c r="L384" t="s">
        <v>1117</v>
      </c>
      <c r="M384" t="s">
        <v>1118</v>
      </c>
      <c r="N384">
        <v>1939900720458</v>
      </c>
    </row>
    <row r="385" spans="1:14" x14ac:dyDescent="0.3">
      <c r="A385" t="s">
        <v>377</v>
      </c>
      <c r="B385" t="s">
        <v>918</v>
      </c>
      <c r="C385">
        <v>5</v>
      </c>
      <c r="D385">
        <v>2565</v>
      </c>
      <c r="E385">
        <v>1</v>
      </c>
      <c r="F385">
        <v>0</v>
      </c>
      <c r="G385">
        <v>17</v>
      </c>
      <c r="H385" t="s">
        <v>438</v>
      </c>
      <c r="I385" t="s">
        <v>379</v>
      </c>
      <c r="J385">
        <v>20323</v>
      </c>
      <c r="K385" t="s">
        <v>587</v>
      </c>
      <c r="L385" t="s">
        <v>1119</v>
      </c>
      <c r="M385" t="s">
        <v>1120</v>
      </c>
      <c r="N385">
        <v>1939900720644</v>
      </c>
    </row>
    <row r="386" spans="1:14" x14ac:dyDescent="0.3">
      <c r="A386" t="s">
        <v>377</v>
      </c>
      <c r="B386" t="s">
        <v>918</v>
      </c>
      <c r="C386">
        <v>7</v>
      </c>
      <c r="D386">
        <v>2565</v>
      </c>
      <c r="E386">
        <v>1</v>
      </c>
      <c r="F386">
        <v>0</v>
      </c>
      <c r="G386">
        <v>17</v>
      </c>
      <c r="H386" t="s">
        <v>438</v>
      </c>
      <c r="I386" t="s">
        <v>379</v>
      </c>
      <c r="J386">
        <v>20397</v>
      </c>
      <c r="K386" t="s">
        <v>587</v>
      </c>
      <c r="L386" t="s">
        <v>1121</v>
      </c>
      <c r="M386" t="s">
        <v>1122</v>
      </c>
      <c r="N386">
        <v>1939900705769</v>
      </c>
    </row>
    <row r="387" spans="1:14" x14ac:dyDescent="0.3">
      <c r="A387" t="s">
        <v>377</v>
      </c>
      <c r="B387" t="s">
        <v>918</v>
      </c>
      <c r="C387">
        <v>7</v>
      </c>
      <c r="D387">
        <v>2565</v>
      </c>
      <c r="E387">
        <v>1</v>
      </c>
      <c r="F387">
        <v>0</v>
      </c>
      <c r="G387">
        <v>18</v>
      </c>
      <c r="H387" t="s">
        <v>438</v>
      </c>
      <c r="I387" t="s">
        <v>379</v>
      </c>
      <c r="J387">
        <v>20398</v>
      </c>
      <c r="K387" t="s">
        <v>587</v>
      </c>
      <c r="L387" t="s">
        <v>1123</v>
      </c>
      <c r="M387" t="s">
        <v>1122</v>
      </c>
      <c r="N387">
        <v>1939900705777</v>
      </c>
    </row>
    <row r="388" spans="1:14" x14ac:dyDescent="0.3">
      <c r="A388" t="s">
        <v>377</v>
      </c>
      <c r="B388" t="s">
        <v>918</v>
      </c>
      <c r="C388">
        <v>5</v>
      </c>
      <c r="D388">
        <v>2565</v>
      </c>
      <c r="E388">
        <v>1</v>
      </c>
      <c r="F388">
        <v>0</v>
      </c>
      <c r="G388">
        <v>18</v>
      </c>
      <c r="H388" t="s">
        <v>438</v>
      </c>
      <c r="I388" t="s">
        <v>379</v>
      </c>
      <c r="J388">
        <v>20326</v>
      </c>
      <c r="K388" t="s">
        <v>587</v>
      </c>
      <c r="L388" t="s">
        <v>1124</v>
      </c>
      <c r="M388" t="s">
        <v>1125</v>
      </c>
      <c r="N388">
        <v>1939900708172</v>
      </c>
    </row>
    <row r="389" spans="1:14" x14ac:dyDescent="0.3">
      <c r="A389" t="s">
        <v>377</v>
      </c>
      <c r="B389" t="s">
        <v>918</v>
      </c>
      <c r="C389">
        <v>1</v>
      </c>
      <c r="D389">
        <v>2565</v>
      </c>
      <c r="E389">
        <v>1</v>
      </c>
      <c r="F389">
        <v>0</v>
      </c>
      <c r="G389">
        <v>18</v>
      </c>
      <c r="H389" t="s">
        <v>438</v>
      </c>
      <c r="I389" t="s">
        <v>379</v>
      </c>
      <c r="J389">
        <v>20233</v>
      </c>
      <c r="K389" t="s">
        <v>587</v>
      </c>
      <c r="L389" t="s">
        <v>1126</v>
      </c>
      <c r="M389" t="s">
        <v>1127</v>
      </c>
      <c r="N389">
        <v>1939900696514</v>
      </c>
    </row>
    <row r="390" spans="1:14" x14ac:dyDescent="0.3">
      <c r="A390" t="s">
        <v>377</v>
      </c>
      <c r="B390" t="s">
        <v>918</v>
      </c>
      <c r="C390">
        <v>6</v>
      </c>
      <c r="D390">
        <v>2565</v>
      </c>
      <c r="E390">
        <v>1</v>
      </c>
      <c r="F390">
        <v>0</v>
      </c>
      <c r="G390">
        <v>18</v>
      </c>
      <c r="H390" t="s">
        <v>438</v>
      </c>
      <c r="I390" t="s">
        <v>379</v>
      </c>
      <c r="J390">
        <v>20438</v>
      </c>
      <c r="K390" t="s">
        <v>380</v>
      </c>
      <c r="L390" t="s">
        <v>1128</v>
      </c>
      <c r="M390" t="s">
        <v>1129</v>
      </c>
      <c r="N390">
        <v>1939900690753</v>
      </c>
    </row>
    <row r="391" spans="1:14" x14ac:dyDescent="0.3">
      <c r="A391" t="s">
        <v>377</v>
      </c>
      <c r="B391" t="s">
        <v>918</v>
      </c>
      <c r="C391">
        <v>3</v>
      </c>
      <c r="D391">
        <v>2565</v>
      </c>
      <c r="E391">
        <v>1</v>
      </c>
      <c r="F391">
        <v>0</v>
      </c>
      <c r="G391">
        <v>18</v>
      </c>
      <c r="H391" t="s">
        <v>438</v>
      </c>
      <c r="I391" t="s">
        <v>379</v>
      </c>
      <c r="J391">
        <v>20318</v>
      </c>
      <c r="K391" t="s">
        <v>380</v>
      </c>
      <c r="L391" t="s">
        <v>1130</v>
      </c>
      <c r="M391" t="s">
        <v>1131</v>
      </c>
      <c r="N391">
        <v>1939900704967</v>
      </c>
    </row>
    <row r="392" spans="1:14" x14ac:dyDescent="0.3">
      <c r="A392" t="s">
        <v>377</v>
      </c>
      <c r="B392" t="s">
        <v>918</v>
      </c>
      <c r="C392">
        <v>4</v>
      </c>
      <c r="D392">
        <v>2565</v>
      </c>
      <c r="E392">
        <v>1</v>
      </c>
      <c r="F392">
        <v>0</v>
      </c>
      <c r="G392">
        <v>18</v>
      </c>
      <c r="H392" t="s">
        <v>438</v>
      </c>
      <c r="I392" t="s">
        <v>379</v>
      </c>
      <c r="J392">
        <v>20356</v>
      </c>
      <c r="K392" t="s">
        <v>380</v>
      </c>
      <c r="L392" t="s">
        <v>1132</v>
      </c>
      <c r="M392" t="s">
        <v>1133</v>
      </c>
      <c r="N392">
        <v>1939900710908</v>
      </c>
    </row>
    <row r="393" spans="1:14" x14ac:dyDescent="0.3">
      <c r="A393" t="s">
        <v>377</v>
      </c>
      <c r="B393" t="s">
        <v>918</v>
      </c>
      <c r="C393">
        <v>2</v>
      </c>
      <c r="D393">
        <v>2565</v>
      </c>
      <c r="E393">
        <v>1</v>
      </c>
      <c r="F393">
        <v>0</v>
      </c>
      <c r="G393">
        <v>18</v>
      </c>
      <c r="H393" t="s">
        <v>438</v>
      </c>
      <c r="I393" t="s">
        <v>379</v>
      </c>
      <c r="J393">
        <v>20360</v>
      </c>
      <c r="K393" t="s">
        <v>380</v>
      </c>
      <c r="L393" t="s">
        <v>1134</v>
      </c>
      <c r="M393" t="s">
        <v>1135</v>
      </c>
      <c r="N393">
        <v>1939900716221</v>
      </c>
    </row>
    <row r="394" spans="1:14" x14ac:dyDescent="0.3">
      <c r="A394" t="s">
        <v>377</v>
      </c>
      <c r="B394" t="s">
        <v>918</v>
      </c>
      <c r="C394">
        <v>4</v>
      </c>
      <c r="D394">
        <v>2565</v>
      </c>
      <c r="E394">
        <v>1</v>
      </c>
      <c r="F394">
        <v>0</v>
      </c>
      <c r="G394">
        <v>19</v>
      </c>
      <c r="H394" t="s">
        <v>438</v>
      </c>
      <c r="I394" t="s">
        <v>379</v>
      </c>
      <c r="J394">
        <v>20357</v>
      </c>
      <c r="K394" t="s">
        <v>380</v>
      </c>
      <c r="L394" t="s">
        <v>1136</v>
      </c>
      <c r="M394" t="s">
        <v>1137</v>
      </c>
      <c r="N394">
        <v>1909803341103</v>
      </c>
    </row>
    <row r="395" spans="1:14" x14ac:dyDescent="0.3">
      <c r="A395" t="s">
        <v>377</v>
      </c>
      <c r="B395" t="s">
        <v>918</v>
      </c>
      <c r="C395">
        <v>3</v>
      </c>
      <c r="D395">
        <v>2565</v>
      </c>
      <c r="E395">
        <v>1</v>
      </c>
      <c r="F395">
        <v>0</v>
      </c>
      <c r="G395">
        <v>19</v>
      </c>
      <c r="H395" t="s">
        <v>438</v>
      </c>
      <c r="I395" t="s">
        <v>379</v>
      </c>
      <c r="J395">
        <v>20499</v>
      </c>
      <c r="K395" t="s">
        <v>380</v>
      </c>
      <c r="L395" t="s">
        <v>1138</v>
      </c>
      <c r="M395" t="s">
        <v>1139</v>
      </c>
    </row>
    <row r="396" spans="1:14" x14ac:dyDescent="0.3">
      <c r="A396" t="s">
        <v>377</v>
      </c>
      <c r="B396" t="s">
        <v>918</v>
      </c>
      <c r="C396">
        <v>6</v>
      </c>
      <c r="D396">
        <v>2565</v>
      </c>
      <c r="E396">
        <v>1</v>
      </c>
      <c r="F396">
        <v>0</v>
      </c>
      <c r="G396">
        <v>19</v>
      </c>
      <c r="H396" t="s">
        <v>438</v>
      </c>
      <c r="I396" t="s">
        <v>379</v>
      </c>
      <c r="J396">
        <v>20500</v>
      </c>
      <c r="K396" t="s">
        <v>380</v>
      </c>
      <c r="L396" t="s">
        <v>1140</v>
      </c>
      <c r="M396" t="s">
        <v>1141</v>
      </c>
    </row>
    <row r="397" spans="1:14" x14ac:dyDescent="0.3">
      <c r="A397" t="s">
        <v>377</v>
      </c>
      <c r="B397" t="s">
        <v>918</v>
      </c>
      <c r="C397">
        <v>1</v>
      </c>
      <c r="D397">
        <v>2565</v>
      </c>
      <c r="E397">
        <v>1</v>
      </c>
      <c r="F397">
        <v>0</v>
      </c>
      <c r="G397">
        <v>19</v>
      </c>
      <c r="H397" t="s">
        <v>438</v>
      </c>
      <c r="I397" t="s">
        <v>379</v>
      </c>
      <c r="J397">
        <v>20235</v>
      </c>
      <c r="K397" t="s">
        <v>587</v>
      </c>
      <c r="L397" t="s">
        <v>1142</v>
      </c>
      <c r="M397" t="s">
        <v>1143</v>
      </c>
      <c r="N397">
        <v>1939900687141</v>
      </c>
    </row>
    <row r="398" spans="1:14" x14ac:dyDescent="0.3">
      <c r="A398" t="s">
        <v>377</v>
      </c>
      <c r="B398" t="s">
        <v>918</v>
      </c>
      <c r="C398">
        <v>5</v>
      </c>
      <c r="D398">
        <v>2565</v>
      </c>
      <c r="E398">
        <v>1</v>
      </c>
      <c r="F398">
        <v>0</v>
      </c>
      <c r="G398">
        <v>19</v>
      </c>
      <c r="H398" t="s">
        <v>438</v>
      </c>
      <c r="I398" t="s">
        <v>379</v>
      </c>
      <c r="J398">
        <v>20329</v>
      </c>
      <c r="K398" t="s">
        <v>587</v>
      </c>
      <c r="L398" t="s">
        <v>1144</v>
      </c>
      <c r="M398" t="s">
        <v>1145</v>
      </c>
      <c r="N398">
        <v>1939900701321</v>
      </c>
    </row>
    <row r="399" spans="1:14" x14ac:dyDescent="0.3">
      <c r="A399" t="s">
        <v>377</v>
      </c>
      <c r="B399" t="s">
        <v>918</v>
      </c>
      <c r="C399">
        <v>7</v>
      </c>
      <c r="D399">
        <v>2565</v>
      </c>
      <c r="E399">
        <v>1</v>
      </c>
      <c r="F399">
        <v>0</v>
      </c>
      <c r="G399">
        <v>19</v>
      </c>
      <c r="H399" t="s">
        <v>438</v>
      </c>
      <c r="I399" t="s">
        <v>379</v>
      </c>
      <c r="J399">
        <v>20399</v>
      </c>
      <c r="K399" t="s">
        <v>587</v>
      </c>
      <c r="L399" t="s">
        <v>1146</v>
      </c>
      <c r="M399" t="s">
        <v>1147</v>
      </c>
      <c r="N399">
        <v>1104200661915</v>
      </c>
    </row>
    <row r="400" spans="1:14" x14ac:dyDescent="0.3">
      <c r="A400" t="s">
        <v>377</v>
      </c>
      <c r="B400" t="s">
        <v>918</v>
      </c>
      <c r="C400">
        <v>2</v>
      </c>
      <c r="D400">
        <v>2565</v>
      </c>
      <c r="E400">
        <v>1</v>
      </c>
      <c r="F400">
        <v>0</v>
      </c>
      <c r="G400">
        <v>19</v>
      </c>
      <c r="H400" t="s">
        <v>438</v>
      </c>
      <c r="I400" t="s">
        <v>379</v>
      </c>
      <c r="J400">
        <v>20276</v>
      </c>
      <c r="K400" t="s">
        <v>587</v>
      </c>
      <c r="L400" t="s">
        <v>1148</v>
      </c>
      <c r="M400" t="s">
        <v>1149</v>
      </c>
      <c r="N400">
        <v>1909803429744</v>
      </c>
    </row>
    <row r="401" spans="1:14" x14ac:dyDescent="0.3">
      <c r="A401" t="s">
        <v>377</v>
      </c>
      <c r="B401" t="s">
        <v>918</v>
      </c>
      <c r="C401">
        <v>2</v>
      </c>
      <c r="D401">
        <v>2565</v>
      </c>
      <c r="E401">
        <v>1</v>
      </c>
      <c r="F401">
        <v>0</v>
      </c>
      <c r="G401">
        <v>20</v>
      </c>
      <c r="H401" t="s">
        <v>438</v>
      </c>
      <c r="I401" t="s">
        <v>379</v>
      </c>
      <c r="J401">
        <v>20277</v>
      </c>
      <c r="K401" t="s">
        <v>587</v>
      </c>
      <c r="L401" t="s">
        <v>1150</v>
      </c>
      <c r="M401" t="s">
        <v>1151</v>
      </c>
      <c r="N401">
        <v>1939900713273</v>
      </c>
    </row>
    <row r="402" spans="1:14" x14ac:dyDescent="0.3">
      <c r="A402" t="s">
        <v>377</v>
      </c>
      <c r="B402" t="s">
        <v>918</v>
      </c>
      <c r="C402">
        <v>7</v>
      </c>
      <c r="D402">
        <v>2565</v>
      </c>
      <c r="E402">
        <v>1</v>
      </c>
      <c r="F402">
        <v>0</v>
      </c>
      <c r="G402">
        <v>20</v>
      </c>
      <c r="H402" t="s">
        <v>438</v>
      </c>
      <c r="I402" t="s">
        <v>379</v>
      </c>
      <c r="J402">
        <v>20408</v>
      </c>
      <c r="K402" t="s">
        <v>587</v>
      </c>
      <c r="L402" t="s">
        <v>1152</v>
      </c>
      <c r="M402" t="s">
        <v>1153</v>
      </c>
      <c r="N402">
        <v>1939900702344</v>
      </c>
    </row>
    <row r="403" spans="1:14" x14ac:dyDescent="0.3">
      <c r="A403" t="s">
        <v>377</v>
      </c>
      <c r="B403" t="s">
        <v>918</v>
      </c>
      <c r="C403">
        <v>5</v>
      </c>
      <c r="D403">
        <v>2565</v>
      </c>
      <c r="E403">
        <v>1</v>
      </c>
      <c r="F403">
        <v>0</v>
      </c>
      <c r="G403">
        <v>20</v>
      </c>
      <c r="H403" t="s">
        <v>438</v>
      </c>
      <c r="I403" t="s">
        <v>379</v>
      </c>
      <c r="J403">
        <v>20330</v>
      </c>
      <c r="K403" t="s">
        <v>587</v>
      </c>
      <c r="L403" t="s">
        <v>1154</v>
      </c>
      <c r="M403" t="s">
        <v>1070</v>
      </c>
      <c r="N403">
        <v>1939800030590</v>
      </c>
    </row>
    <row r="404" spans="1:14" x14ac:dyDescent="0.3">
      <c r="A404" t="s">
        <v>377</v>
      </c>
      <c r="B404" t="s">
        <v>918</v>
      </c>
      <c r="C404">
        <v>1</v>
      </c>
      <c r="D404">
        <v>2565</v>
      </c>
      <c r="E404">
        <v>1</v>
      </c>
      <c r="F404">
        <v>0</v>
      </c>
      <c r="G404">
        <v>20</v>
      </c>
      <c r="H404" t="s">
        <v>438</v>
      </c>
      <c r="I404" t="s">
        <v>379</v>
      </c>
      <c r="J404">
        <v>20236</v>
      </c>
      <c r="K404" t="s">
        <v>587</v>
      </c>
      <c r="L404" t="s">
        <v>1155</v>
      </c>
      <c r="M404" t="s">
        <v>1156</v>
      </c>
      <c r="N404">
        <v>1103704359588</v>
      </c>
    </row>
    <row r="405" spans="1:14" x14ac:dyDescent="0.3">
      <c r="A405" t="s">
        <v>377</v>
      </c>
      <c r="B405" t="s">
        <v>918</v>
      </c>
      <c r="C405">
        <v>6</v>
      </c>
      <c r="D405">
        <v>2565</v>
      </c>
      <c r="E405">
        <v>1</v>
      </c>
      <c r="F405">
        <v>0</v>
      </c>
      <c r="G405">
        <v>20</v>
      </c>
      <c r="H405" t="s">
        <v>438</v>
      </c>
      <c r="I405" t="s">
        <v>379</v>
      </c>
      <c r="J405">
        <v>20324</v>
      </c>
      <c r="K405" t="s">
        <v>587</v>
      </c>
      <c r="L405" t="s">
        <v>1157</v>
      </c>
      <c r="M405" t="s">
        <v>1158</v>
      </c>
      <c r="N405">
        <v>1939900682599</v>
      </c>
    </row>
    <row r="406" spans="1:14" x14ac:dyDescent="0.3">
      <c r="A406" t="s">
        <v>377</v>
      </c>
      <c r="B406" t="s">
        <v>918</v>
      </c>
      <c r="C406">
        <v>3</v>
      </c>
      <c r="D406">
        <v>2565</v>
      </c>
      <c r="E406">
        <v>1</v>
      </c>
      <c r="F406">
        <v>0</v>
      </c>
      <c r="G406">
        <v>20</v>
      </c>
      <c r="H406" t="s">
        <v>438</v>
      </c>
      <c r="I406" t="s">
        <v>379</v>
      </c>
      <c r="J406">
        <v>20501</v>
      </c>
      <c r="K406" t="s">
        <v>380</v>
      </c>
      <c r="L406" t="s">
        <v>1159</v>
      </c>
      <c r="M406" t="s">
        <v>915</v>
      </c>
      <c r="N406">
        <v>1939900715055</v>
      </c>
    </row>
    <row r="407" spans="1:14" x14ac:dyDescent="0.3">
      <c r="A407" t="s">
        <v>377</v>
      </c>
      <c r="B407" t="s">
        <v>918</v>
      </c>
      <c r="C407">
        <v>4</v>
      </c>
      <c r="D407">
        <v>2565</v>
      </c>
      <c r="E407">
        <v>1</v>
      </c>
      <c r="F407">
        <v>0</v>
      </c>
      <c r="G407">
        <v>20</v>
      </c>
      <c r="H407" t="s">
        <v>438</v>
      </c>
      <c r="I407" t="s">
        <v>379</v>
      </c>
      <c r="J407">
        <v>20358</v>
      </c>
      <c r="K407" t="s">
        <v>380</v>
      </c>
      <c r="L407" t="s">
        <v>1160</v>
      </c>
      <c r="M407" t="s">
        <v>1161</v>
      </c>
      <c r="N407">
        <v>1939900708652</v>
      </c>
    </row>
    <row r="408" spans="1:14" x14ac:dyDescent="0.3">
      <c r="A408" t="s">
        <v>377</v>
      </c>
      <c r="B408" t="s">
        <v>918</v>
      </c>
      <c r="C408">
        <v>4</v>
      </c>
      <c r="D408">
        <v>2565</v>
      </c>
      <c r="E408">
        <v>1</v>
      </c>
      <c r="F408">
        <v>0</v>
      </c>
      <c r="G408">
        <v>21</v>
      </c>
      <c r="H408" t="s">
        <v>438</v>
      </c>
      <c r="I408" t="s">
        <v>379</v>
      </c>
      <c r="J408">
        <v>20359</v>
      </c>
      <c r="K408" t="s">
        <v>380</v>
      </c>
      <c r="L408" t="s">
        <v>1162</v>
      </c>
      <c r="M408" t="s">
        <v>1163</v>
      </c>
      <c r="N408">
        <v>1939900683455</v>
      </c>
    </row>
    <row r="409" spans="1:14" x14ac:dyDescent="0.3">
      <c r="A409" t="s">
        <v>377</v>
      </c>
      <c r="B409" t="s">
        <v>918</v>
      </c>
      <c r="C409">
        <v>1</v>
      </c>
      <c r="D409">
        <v>2565</v>
      </c>
      <c r="E409">
        <v>1</v>
      </c>
      <c r="F409">
        <v>0</v>
      </c>
      <c r="G409">
        <v>21</v>
      </c>
      <c r="H409" t="s">
        <v>438</v>
      </c>
      <c r="I409" t="s">
        <v>379</v>
      </c>
      <c r="J409">
        <v>20237</v>
      </c>
      <c r="K409" t="s">
        <v>587</v>
      </c>
      <c r="L409" t="s">
        <v>1164</v>
      </c>
      <c r="M409" t="s">
        <v>1165</v>
      </c>
      <c r="N409">
        <v>1508600030971</v>
      </c>
    </row>
    <row r="410" spans="1:14" x14ac:dyDescent="0.3">
      <c r="A410" t="s">
        <v>377</v>
      </c>
      <c r="B410" t="s">
        <v>918</v>
      </c>
      <c r="C410">
        <v>3</v>
      </c>
      <c r="D410">
        <v>2565</v>
      </c>
      <c r="E410">
        <v>1</v>
      </c>
      <c r="F410">
        <v>0</v>
      </c>
      <c r="G410">
        <v>21</v>
      </c>
      <c r="H410" t="s">
        <v>438</v>
      </c>
      <c r="I410" t="s">
        <v>379</v>
      </c>
      <c r="J410">
        <v>20274</v>
      </c>
      <c r="K410" t="s">
        <v>587</v>
      </c>
      <c r="L410" t="s">
        <v>1166</v>
      </c>
      <c r="M410" t="s">
        <v>1167</v>
      </c>
      <c r="N410">
        <v>1939900699157</v>
      </c>
    </row>
    <row r="411" spans="1:14" x14ac:dyDescent="0.3">
      <c r="A411" t="s">
        <v>377</v>
      </c>
      <c r="B411" t="s">
        <v>918</v>
      </c>
      <c r="C411">
        <v>6</v>
      </c>
      <c r="D411">
        <v>2565</v>
      </c>
      <c r="E411">
        <v>1</v>
      </c>
      <c r="F411">
        <v>0</v>
      </c>
      <c r="G411">
        <v>21</v>
      </c>
      <c r="H411" t="s">
        <v>438</v>
      </c>
      <c r="I411" t="s">
        <v>379</v>
      </c>
      <c r="J411">
        <v>20364</v>
      </c>
      <c r="K411" t="s">
        <v>587</v>
      </c>
      <c r="L411" t="s">
        <v>1168</v>
      </c>
      <c r="M411" t="s">
        <v>1169</v>
      </c>
      <c r="N411">
        <v>1939900725972</v>
      </c>
    </row>
    <row r="412" spans="1:14" x14ac:dyDescent="0.3">
      <c r="A412" t="s">
        <v>377</v>
      </c>
      <c r="B412" t="s">
        <v>918</v>
      </c>
      <c r="C412">
        <v>5</v>
      </c>
      <c r="D412">
        <v>2565</v>
      </c>
      <c r="E412">
        <v>1</v>
      </c>
      <c r="F412">
        <v>0</v>
      </c>
      <c r="G412">
        <v>21</v>
      </c>
      <c r="H412" t="s">
        <v>438</v>
      </c>
      <c r="I412" t="s">
        <v>379</v>
      </c>
      <c r="J412">
        <v>20331</v>
      </c>
      <c r="K412" t="s">
        <v>587</v>
      </c>
      <c r="L412" t="s">
        <v>1170</v>
      </c>
      <c r="M412" t="s">
        <v>1171</v>
      </c>
      <c r="N412">
        <v>1839902031651</v>
      </c>
    </row>
    <row r="413" spans="1:14" x14ac:dyDescent="0.3">
      <c r="A413" t="s">
        <v>377</v>
      </c>
      <c r="B413" t="s">
        <v>918</v>
      </c>
      <c r="C413">
        <v>7</v>
      </c>
      <c r="D413">
        <v>2565</v>
      </c>
      <c r="E413">
        <v>1</v>
      </c>
      <c r="F413">
        <v>0</v>
      </c>
      <c r="G413">
        <v>21</v>
      </c>
      <c r="H413" t="s">
        <v>438</v>
      </c>
      <c r="I413" t="s">
        <v>379</v>
      </c>
      <c r="J413">
        <v>20410</v>
      </c>
      <c r="K413" t="s">
        <v>587</v>
      </c>
      <c r="L413" t="s">
        <v>1172</v>
      </c>
      <c r="M413" t="s">
        <v>1173</v>
      </c>
      <c r="N413">
        <v>1939900703006</v>
      </c>
    </row>
    <row r="414" spans="1:14" x14ac:dyDescent="0.3">
      <c r="A414" t="s">
        <v>377</v>
      </c>
      <c r="B414" t="s">
        <v>918</v>
      </c>
      <c r="C414">
        <v>2</v>
      </c>
      <c r="D414">
        <v>2565</v>
      </c>
      <c r="E414">
        <v>1</v>
      </c>
      <c r="F414">
        <v>0</v>
      </c>
      <c r="G414">
        <v>21</v>
      </c>
      <c r="H414" t="s">
        <v>438</v>
      </c>
      <c r="I414" t="s">
        <v>379</v>
      </c>
      <c r="J414">
        <v>20278</v>
      </c>
      <c r="K414" t="s">
        <v>587</v>
      </c>
      <c r="L414" t="s">
        <v>1174</v>
      </c>
      <c r="M414" t="s">
        <v>1175</v>
      </c>
      <c r="N414">
        <v>1939900680227</v>
      </c>
    </row>
    <row r="415" spans="1:14" x14ac:dyDescent="0.3">
      <c r="A415" t="s">
        <v>377</v>
      </c>
      <c r="B415" t="s">
        <v>918</v>
      </c>
      <c r="C415">
        <v>2</v>
      </c>
      <c r="D415">
        <v>2565</v>
      </c>
      <c r="E415">
        <v>1</v>
      </c>
      <c r="F415">
        <v>0</v>
      </c>
      <c r="G415">
        <v>22</v>
      </c>
      <c r="H415" t="s">
        <v>438</v>
      </c>
      <c r="I415" t="s">
        <v>379</v>
      </c>
      <c r="J415">
        <v>20279</v>
      </c>
      <c r="K415" t="s">
        <v>587</v>
      </c>
      <c r="L415" t="s">
        <v>1176</v>
      </c>
      <c r="M415" t="s">
        <v>1177</v>
      </c>
      <c r="N415">
        <v>1939900719859</v>
      </c>
    </row>
    <row r="416" spans="1:14" x14ac:dyDescent="0.3">
      <c r="A416" t="s">
        <v>377</v>
      </c>
      <c r="B416" t="s">
        <v>918</v>
      </c>
      <c r="C416">
        <v>3</v>
      </c>
      <c r="D416">
        <v>2565</v>
      </c>
      <c r="E416">
        <v>1</v>
      </c>
      <c r="F416">
        <v>0</v>
      </c>
      <c r="G416">
        <v>22</v>
      </c>
      <c r="H416" t="s">
        <v>438</v>
      </c>
      <c r="I416" t="s">
        <v>379</v>
      </c>
      <c r="J416">
        <v>20319</v>
      </c>
      <c r="K416" t="s">
        <v>587</v>
      </c>
      <c r="L416" t="s">
        <v>1178</v>
      </c>
      <c r="M416" t="s">
        <v>1179</v>
      </c>
      <c r="N416">
        <v>1939900712242</v>
      </c>
    </row>
    <row r="417" spans="1:14" x14ac:dyDescent="0.3">
      <c r="A417" t="s">
        <v>377</v>
      </c>
      <c r="B417" t="s">
        <v>918</v>
      </c>
      <c r="C417">
        <v>7</v>
      </c>
      <c r="D417">
        <v>2565</v>
      </c>
      <c r="E417">
        <v>1</v>
      </c>
      <c r="F417">
        <v>0</v>
      </c>
      <c r="G417">
        <v>22</v>
      </c>
      <c r="H417" t="s">
        <v>438</v>
      </c>
      <c r="I417" t="s">
        <v>379</v>
      </c>
      <c r="J417">
        <v>20413</v>
      </c>
      <c r="K417" t="s">
        <v>587</v>
      </c>
      <c r="L417" t="s">
        <v>1180</v>
      </c>
      <c r="M417" t="s">
        <v>1181</v>
      </c>
      <c r="N417">
        <v>1939900714369</v>
      </c>
    </row>
    <row r="418" spans="1:14" x14ac:dyDescent="0.3">
      <c r="A418" t="s">
        <v>377</v>
      </c>
      <c r="B418" t="s">
        <v>918</v>
      </c>
      <c r="C418">
        <v>5</v>
      </c>
      <c r="D418">
        <v>2565</v>
      </c>
      <c r="E418">
        <v>1</v>
      </c>
      <c r="F418">
        <v>0</v>
      </c>
      <c r="G418">
        <v>22</v>
      </c>
      <c r="H418" t="s">
        <v>438</v>
      </c>
      <c r="I418" t="s">
        <v>379</v>
      </c>
      <c r="J418">
        <v>20332</v>
      </c>
      <c r="K418" t="s">
        <v>587</v>
      </c>
      <c r="L418" t="s">
        <v>1182</v>
      </c>
      <c r="M418" t="s">
        <v>917</v>
      </c>
      <c r="N418">
        <v>1909803389955</v>
      </c>
    </row>
    <row r="419" spans="1:14" x14ac:dyDescent="0.3">
      <c r="A419" t="s">
        <v>377</v>
      </c>
      <c r="B419" t="s">
        <v>918</v>
      </c>
      <c r="C419">
        <v>6</v>
      </c>
      <c r="D419">
        <v>2565</v>
      </c>
      <c r="E419">
        <v>1</v>
      </c>
      <c r="F419">
        <v>0</v>
      </c>
      <c r="G419">
        <v>22</v>
      </c>
      <c r="H419" t="s">
        <v>438</v>
      </c>
      <c r="I419" t="s">
        <v>379</v>
      </c>
      <c r="J419">
        <v>20369</v>
      </c>
      <c r="K419" t="s">
        <v>587</v>
      </c>
      <c r="L419" t="s">
        <v>1183</v>
      </c>
      <c r="M419" t="s">
        <v>1184</v>
      </c>
      <c r="N419">
        <v>1103200161229</v>
      </c>
    </row>
    <row r="420" spans="1:14" x14ac:dyDescent="0.3">
      <c r="A420" t="s">
        <v>377</v>
      </c>
      <c r="B420" t="s">
        <v>918</v>
      </c>
      <c r="C420">
        <v>1</v>
      </c>
      <c r="D420">
        <v>2565</v>
      </c>
      <c r="E420">
        <v>1</v>
      </c>
      <c r="F420">
        <v>0</v>
      </c>
      <c r="G420">
        <v>22</v>
      </c>
      <c r="H420" t="s">
        <v>438</v>
      </c>
      <c r="I420" t="s">
        <v>379</v>
      </c>
      <c r="J420">
        <v>20238</v>
      </c>
      <c r="K420" t="s">
        <v>587</v>
      </c>
      <c r="L420" t="s">
        <v>1185</v>
      </c>
      <c r="M420" t="s">
        <v>1186</v>
      </c>
      <c r="N420">
        <v>1939900713460</v>
      </c>
    </row>
    <row r="421" spans="1:14" x14ac:dyDescent="0.3">
      <c r="A421" t="s">
        <v>377</v>
      </c>
      <c r="B421" t="s">
        <v>918</v>
      </c>
      <c r="C421">
        <v>4</v>
      </c>
      <c r="D421">
        <v>2565</v>
      </c>
      <c r="E421">
        <v>1</v>
      </c>
      <c r="F421">
        <v>0</v>
      </c>
      <c r="G421">
        <v>22</v>
      </c>
      <c r="H421" t="s">
        <v>438</v>
      </c>
      <c r="I421" t="s">
        <v>379</v>
      </c>
      <c r="J421">
        <v>20361</v>
      </c>
      <c r="K421" t="s">
        <v>380</v>
      </c>
      <c r="L421" t="s">
        <v>637</v>
      </c>
      <c r="M421" t="s">
        <v>1187</v>
      </c>
      <c r="N421">
        <v>1939900707737</v>
      </c>
    </row>
    <row r="422" spans="1:14" x14ac:dyDescent="0.3">
      <c r="A422" t="s">
        <v>377</v>
      </c>
      <c r="B422" t="s">
        <v>918</v>
      </c>
      <c r="C422">
        <v>4</v>
      </c>
      <c r="D422">
        <v>2565</v>
      </c>
      <c r="E422">
        <v>1</v>
      </c>
      <c r="F422">
        <v>0</v>
      </c>
      <c r="G422">
        <v>23</v>
      </c>
      <c r="H422" t="s">
        <v>438</v>
      </c>
      <c r="I422" t="s">
        <v>379</v>
      </c>
      <c r="J422">
        <v>20374</v>
      </c>
      <c r="K422" t="s">
        <v>380</v>
      </c>
      <c r="L422" t="s">
        <v>1188</v>
      </c>
      <c r="M422" t="s">
        <v>1189</v>
      </c>
      <c r="N422">
        <v>1508600035001</v>
      </c>
    </row>
    <row r="423" spans="1:14" x14ac:dyDescent="0.3">
      <c r="A423" t="s">
        <v>377</v>
      </c>
      <c r="B423" t="s">
        <v>918</v>
      </c>
      <c r="C423">
        <v>1</v>
      </c>
      <c r="D423">
        <v>2565</v>
      </c>
      <c r="E423">
        <v>1</v>
      </c>
      <c r="F423">
        <v>0</v>
      </c>
      <c r="G423">
        <v>23</v>
      </c>
      <c r="H423" t="s">
        <v>438</v>
      </c>
      <c r="I423" t="s">
        <v>379</v>
      </c>
      <c r="J423">
        <v>20239</v>
      </c>
      <c r="K423" t="s">
        <v>587</v>
      </c>
      <c r="L423" t="s">
        <v>1190</v>
      </c>
      <c r="M423" t="s">
        <v>667</v>
      </c>
      <c r="N423">
        <v>1939900703774</v>
      </c>
    </row>
    <row r="424" spans="1:14" x14ac:dyDescent="0.3">
      <c r="A424" t="s">
        <v>377</v>
      </c>
      <c r="B424" t="s">
        <v>918</v>
      </c>
      <c r="C424">
        <v>6</v>
      </c>
      <c r="D424">
        <v>2565</v>
      </c>
      <c r="E424">
        <v>1</v>
      </c>
      <c r="F424">
        <v>0</v>
      </c>
      <c r="G424">
        <v>23</v>
      </c>
      <c r="H424" t="s">
        <v>438</v>
      </c>
      <c r="I424" t="s">
        <v>379</v>
      </c>
      <c r="J424">
        <v>20373</v>
      </c>
      <c r="K424" t="s">
        <v>587</v>
      </c>
      <c r="L424" t="s">
        <v>837</v>
      </c>
      <c r="M424" t="s">
        <v>1191</v>
      </c>
      <c r="N424">
        <v>1909803394789</v>
      </c>
    </row>
    <row r="425" spans="1:14" x14ac:dyDescent="0.3">
      <c r="A425" t="s">
        <v>377</v>
      </c>
      <c r="B425" t="s">
        <v>918</v>
      </c>
      <c r="C425">
        <v>5</v>
      </c>
      <c r="D425">
        <v>2565</v>
      </c>
      <c r="E425">
        <v>1</v>
      </c>
      <c r="F425">
        <v>0</v>
      </c>
      <c r="G425">
        <v>23</v>
      </c>
      <c r="H425" t="s">
        <v>438</v>
      </c>
      <c r="I425" t="s">
        <v>379</v>
      </c>
      <c r="J425">
        <v>20334</v>
      </c>
      <c r="K425" t="s">
        <v>587</v>
      </c>
      <c r="L425" t="s">
        <v>1192</v>
      </c>
      <c r="M425" t="s">
        <v>1193</v>
      </c>
      <c r="N425">
        <v>1939900728122</v>
      </c>
    </row>
    <row r="426" spans="1:14" x14ac:dyDescent="0.3">
      <c r="A426" t="s">
        <v>377</v>
      </c>
      <c r="B426" t="s">
        <v>918</v>
      </c>
      <c r="C426">
        <v>7</v>
      </c>
      <c r="D426">
        <v>2565</v>
      </c>
      <c r="E426">
        <v>1</v>
      </c>
      <c r="F426">
        <v>0</v>
      </c>
      <c r="G426">
        <v>23</v>
      </c>
      <c r="H426" t="s">
        <v>438</v>
      </c>
      <c r="I426" t="s">
        <v>379</v>
      </c>
      <c r="J426">
        <v>20416</v>
      </c>
      <c r="K426" t="s">
        <v>587</v>
      </c>
      <c r="L426" t="s">
        <v>1194</v>
      </c>
      <c r="M426" t="s">
        <v>1195</v>
      </c>
      <c r="N426">
        <v>1939800031090</v>
      </c>
    </row>
    <row r="427" spans="1:14" x14ac:dyDescent="0.3">
      <c r="A427" t="s">
        <v>377</v>
      </c>
      <c r="B427" t="s">
        <v>918</v>
      </c>
      <c r="C427">
        <v>3</v>
      </c>
      <c r="D427">
        <v>2565</v>
      </c>
      <c r="E427">
        <v>1</v>
      </c>
      <c r="F427">
        <v>0</v>
      </c>
      <c r="G427">
        <v>23</v>
      </c>
      <c r="H427" t="s">
        <v>438</v>
      </c>
      <c r="I427" t="s">
        <v>379</v>
      </c>
      <c r="J427">
        <v>20322</v>
      </c>
      <c r="K427" t="s">
        <v>587</v>
      </c>
      <c r="L427" t="s">
        <v>1196</v>
      </c>
      <c r="M427" t="s">
        <v>1197</v>
      </c>
      <c r="N427">
        <v>1103800033795</v>
      </c>
    </row>
    <row r="428" spans="1:14" x14ac:dyDescent="0.3">
      <c r="A428" t="s">
        <v>377</v>
      </c>
      <c r="B428" t="s">
        <v>918</v>
      </c>
      <c r="C428">
        <v>2</v>
      </c>
      <c r="D428">
        <v>2565</v>
      </c>
      <c r="E428">
        <v>1</v>
      </c>
      <c r="F428">
        <v>0</v>
      </c>
      <c r="G428">
        <v>23</v>
      </c>
      <c r="H428" t="s">
        <v>438</v>
      </c>
      <c r="I428" t="s">
        <v>379</v>
      </c>
      <c r="J428">
        <v>20280</v>
      </c>
      <c r="K428" t="s">
        <v>587</v>
      </c>
      <c r="L428" t="s">
        <v>1198</v>
      </c>
      <c r="M428" t="s">
        <v>1199</v>
      </c>
      <c r="N428">
        <v>1939900708008</v>
      </c>
    </row>
    <row r="429" spans="1:14" x14ac:dyDescent="0.3">
      <c r="A429" t="s">
        <v>377</v>
      </c>
      <c r="B429" t="s">
        <v>918</v>
      </c>
      <c r="C429">
        <v>2</v>
      </c>
      <c r="D429">
        <v>2565</v>
      </c>
      <c r="E429">
        <v>1</v>
      </c>
      <c r="F429">
        <v>0</v>
      </c>
      <c r="G429">
        <v>24</v>
      </c>
      <c r="H429" t="s">
        <v>438</v>
      </c>
      <c r="I429" t="s">
        <v>379</v>
      </c>
      <c r="J429">
        <v>20281</v>
      </c>
      <c r="K429" t="s">
        <v>587</v>
      </c>
      <c r="L429" t="s">
        <v>1200</v>
      </c>
      <c r="M429" t="s">
        <v>1201</v>
      </c>
      <c r="N429">
        <v>1939900717830</v>
      </c>
    </row>
    <row r="430" spans="1:14" x14ac:dyDescent="0.3">
      <c r="A430" t="s">
        <v>377</v>
      </c>
      <c r="B430" t="s">
        <v>918</v>
      </c>
      <c r="C430">
        <v>3</v>
      </c>
      <c r="D430">
        <v>2565</v>
      </c>
      <c r="E430">
        <v>1</v>
      </c>
      <c r="F430">
        <v>0</v>
      </c>
      <c r="G430">
        <v>24</v>
      </c>
      <c r="H430" t="s">
        <v>438</v>
      </c>
      <c r="I430" t="s">
        <v>379</v>
      </c>
      <c r="J430">
        <v>20325</v>
      </c>
      <c r="K430" t="s">
        <v>587</v>
      </c>
      <c r="L430" t="s">
        <v>1202</v>
      </c>
      <c r="M430" t="s">
        <v>1203</v>
      </c>
      <c r="N430">
        <v>1129902133247</v>
      </c>
    </row>
    <row r="431" spans="1:14" x14ac:dyDescent="0.3">
      <c r="A431" t="s">
        <v>377</v>
      </c>
      <c r="B431" t="s">
        <v>918</v>
      </c>
      <c r="C431">
        <v>7</v>
      </c>
      <c r="D431">
        <v>2565</v>
      </c>
      <c r="E431">
        <v>1</v>
      </c>
      <c r="F431">
        <v>0</v>
      </c>
      <c r="G431">
        <v>24</v>
      </c>
      <c r="H431" t="s">
        <v>438</v>
      </c>
      <c r="I431" t="s">
        <v>379</v>
      </c>
      <c r="J431">
        <v>20419</v>
      </c>
      <c r="K431" t="s">
        <v>587</v>
      </c>
      <c r="L431" t="s">
        <v>1204</v>
      </c>
      <c r="M431" t="s">
        <v>1205</v>
      </c>
      <c r="N431">
        <v>1939900722370</v>
      </c>
    </row>
    <row r="432" spans="1:14" x14ac:dyDescent="0.3">
      <c r="A432" t="s">
        <v>377</v>
      </c>
      <c r="B432" t="s">
        <v>918</v>
      </c>
      <c r="C432">
        <v>6</v>
      </c>
      <c r="D432">
        <v>2565</v>
      </c>
      <c r="E432">
        <v>1</v>
      </c>
      <c r="F432">
        <v>0</v>
      </c>
      <c r="G432">
        <v>24</v>
      </c>
      <c r="H432" t="s">
        <v>438</v>
      </c>
      <c r="I432" t="s">
        <v>379</v>
      </c>
      <c r="J432">
        <v>20439</v>
      </c>
      <c r="K432" t="s">
        <v>587</v>
      </c>
      <c r="L432" t="s">
        <v>1206</v>
      </c>
      <c r="M432" t="s">
        <v>1207</v>
      </c>
      <c r="N432">
        <v>1939900690443</v>
      </c>
    </row>
    <row r="433" spans="1:14" x14ac:dyDescent="0.3">
      <c r="A433" t="s">
        <v>377</v>
      </c>
      <c r="B433" t="s">
        <v>918</v>
      </c>
      <c r="C433">
        <v>5</v>
      </c>
      <c r="D433">
        <v>2565</v>
      </c>
      <c r="E433">
        <v>1</v>
      </c>
      <c r="F433">
        <v>0</v>
      </c>
      <c r="G433">
        <v>24</v>
      </c>
      <c r="H433" t="s">
        <v>438</v>
      </c>
      <c r="I433" t="s">
        <v>379</v>
      </c>
      <c r="J433">
        <v>20363</v>
      </c>
      <c r="K433" t="s">
        <v>587</v>
      </c>
      <c r="L433" t="s">
        <v>468</v>
      </c>
      <c r="M433" t="s">
        <v>999</v>
      </c>
      <c r="N433">
        <v>1939900695917</v>
      </c>
    </row>
    <row r="434" spans="1:14" x14ac:dyDescent="0.3">
      <c r="A434" t="s">
        <v>377</v>
      </c>
      <c r="B434" t="s">
        <v>918</v>
      </c>
      <c r="C434">
        <v>1</v>
      </c>
      <c r="D434">
        <v>2565</v>
      </c>
      <c r="E434">
        <v>1</v>
      </c>
      <c r="F434">
        <v>0</v>
      </c>
      <c r="G434">
        <v>24</v>
      </c>
      <c r="H434" t="s">
        <v>438</v>
      </c>
      <c r="I434" t="s">
        <v>379</v>
      </c>
      <c r="J434">
        <v>20240</v>
      </c>
      <c r="K434" t="s">
        <v>587</v>
      </c>
      <c r="L434" t="s">
        <v>1208</v>
      </c>
      <c r="M434" t="s">
        <v>1209</v>
      </c>
      <c r="N434">
        <v>1939900720695</v>
      </c>
    </row>
    <row r="435" spans="1:14" x14ac:dyDescent="0.3">
      <c r="A435" t="s">
        <v>377</v>
      </c>
      <c r="B435" t="s">
        <v>918</v>
      </c>
      <c r="C435">
        <v>4</v>
      </c>
      <c r="D435">
        <v>2565</v>
      </c>
      <c r="E435">
        <v>1</v>
      </c>
      <c r="F435">
        <v>0</v>
      </c>
      <c r="G435">
        <v>24</v>
      </c>
      <c r="H435" t="s">
        <v>438</v>
      </c>
      <c r="I435" t="s">
        <v>379</v>
      </c>
      <c r="J435">
        <v>20365</v>
      </c>
      <c r="K435" t="s">
        <v>587</v>
      </c>
      <c r="L435" t="s">
        <v>1210</v>
      </c>
      <c r="M435" t="s">
        <v>1211</v>
      </c>
      <c r="N435">
        <v>1939900684087</v>
      </c>
    </row>
    <row r="436" spans="1:14" x14ac:dyDescent="0.3">
      <c r="A436" t="s">
        <v>377</v>
      </c>
      <c r="B436" t="s">
        <v>918</v>
      </c>
      <c r="C436">
        <v>4</v>
      </c>
      <c r="D436">
        <v>2565</v>
      </c>
      <c r="E436">
        <v>1</v>
      </c>
      <c r="F436">
        <v>0</v>
      </c>
      <c r="G436">
        <v>25</v>
      </c>
      <c r="H436" t="s">
        <v>438</v>
      </c>
      <c r="I436" t="s">
        <v>379</v>
      </c>
      <c r="J436">
        <v>20366</v>
      </c>
      <c r="K436" t="s">
        <v>587</v>
      </c>
      <c r="L436" t="s">
        <v>1212</v>
      </c>
      <c r="M436" t="s">
        <v>1213</v>
      </c>
      <c r="N436">
        <v>1939900714709</v>
      </c>
    </row>
    <row r="437" spans="1:14" x14ac:dyDescent="0.3">
      <c r="A437" t="s">
        <v>377</v>
      </c>
      <c r="B437" t="s">
        <v>918</v>
      </c>
      <c r="C437">
        <v>5</v>
      </c>
      <c r="D437">
        <v>2565</v>
      </c>
      <c r="E437">
        <v>1</v>
      </c>
      <c r="F437">
        <v>0</v>
      </c>
      <c r="G437">
        <v>25</v>
      </c>
      <c r="H437" t="s">
        <v>438</v>
      </c>
      <c r="I437" t="s">
        <v>379</v>
      </c>
      <c r="J437">
        <v>20395</v>
      </c>
      <c r="K437" t="s">
        <v>587</v>
      </c>
      <c r="L437" t="s">
        <v>1071</v>
      </c>
      <c r="M437" t="s">
        <v>1214</v>
      </c>
      <c r="N437">
        <v>1939900705912</v>
      </c>
    </row>
    <row r="438" spans="1:14" x14ac:dyDescent="0.3">
      <c r="A438" t="s">
        <v>377</v>
      </c>
      <c r="B438" t="s">
        <v>918</v>
      </c>
      <c r="C438">
        <v>6</v>
      </c>
      <c r="D438">
        <v>2565</v>
      </c>
      <c r="E438">
        <v>1</v>
      </c>
      <c r="F438">
        <v>0</v>
      </c>
      <c r="G438">
        <v>25</v>
      </c>
      <c r="H438" t="s">
        <v>438</v>
      </c>
      <c r="I438" t="s">
        <v>379</v>
      </c>
      <c r="J438">
        <v>20440</v>
      </c>
      <c r="K438" t="s">
        <v>587</v>
      </c>
      <c r="L438" t="s">
        <v>1215</v>
      </c>
      <c r="M438" t="s">
        <v>1216</v>
      </c>
      <c r="N438">
        <v>1939900679148</v>
      </c>
    </row>
    <row r="439" spans="1:14" x14ac:dyDescent="0.3">
      <c r="A439" t="s">
        <v>377</v>
      </c>
      <c r="B439" t="s">
        <v>918</v>
      </c>
      <c r="C439">
        <v>7</v>
      </c>
      <c r="D439">
        <v>2565</v>
      </c>
      <c r="E439">
        <v>1</v>
      </c>
      <c r="F439">
        <v>0</v>
      </c>
      <c r="G439">
        <v>25</v>
      </c>
      <c r="H439" t="s">
        <v>438</v>
      </c>
      <c r="I439" t="s">
        <v>379</v>
      </c>
      <c r="J439">
        <v>20441</v>
      </c>
      <c r="K439" t="s">
        <v>587</v>
      </c>
      <c r="L439" t="s">
        <v>1196</v>
      </c>
      <c r="M439" t="s">
        <v>1217</v>
      </c>
      <c r="N439">
        <v>1939900678117</v>
      </c>
    </row>
    <row r="440" spans="1:14" x14ac:dyDescent="0.3">
      <c r="A440" t="s">
        <v>377</v>
      </c>
      <c r="B440" t="s">
        <v>918</v>
      </c>
      <c r="C440">
        <v>1</v>
      </c>
      <c r="D440">
        <v>2565</v>
      </c>
      <c r="E440">
        <v>1</v>
      </c>
      <c r="F440">
        <v>0</v>
      </c>
      <c r="G440">
        <v>25</v>
      </c>
      <c r="H440" t="s">
        <v>438</v>
      </c>
      <c r="I440" t="s">
        <v>379</v>
      </c>
      <c r="J440">
        <v>20241</v>
      </c>
      <c r="K440" t="s">
        <v>587</v>
      </c>
      <c r="L440" t="s">
        <v>1218</v>
      </c>
      <c r="M440" t="s">
        <v>1219</v>
      </c>
      <c r="N440">
        <v>1939900711823</v>
      </c>
    </row>
    <row r="441" spans="1:14" x14ac:dyDescent="0.3">
      <c r="A441" t="s">
        <v>377</v>
      </c>
      <c r="B441" t="s">
        <v>918</v>
      </c>
      <c r="C441">
        <v>3</v>
      </c>
      <c r="D441">
        <v>2565</v>
      </c>
      <c r="E441">
        <v>1</v>
      </c>
      <c r="F441">
        <v>0</v>
      </c>
      <c r="G441">
        <v>25</v>
      </c>
      <c r="H441" t="s">
        <v>438</v>
      </c>
      <c r="I441" t="s">
        <v>379</v>
      </c>
      <c r="J441">
        <v>20327</v>
      </c>
      <c r="K441" t="s">
        <v>587</v>
      </c>
      <c r="L441" t="s">
        <v>1220</v>
      </c>
      <c r="M441" t="s">
        <v>1221</v>
      </c>
      <c r="N441">
        <v>1939900721535</v>
      </c>
    </row>
    <row r="442" spans="1:14" x14ac:dyDescent="0.3">
      <c r="A442" t="s">
        <v>377</v>
      </c>
      <c r="B442" t="s">
        <v>918</v>
      </c>
      <c r="C442">
        <v>2</v>
      </c>
      <c r="D442">
        <v>2565</v>
      </c>
      <c r="E442">
        <v>1</v>
      </c>
      <c r="F442">
        <v>0</v>
      </c>
      <c r="G442">
        <v>25</v>
      </c>
      <c r="H442" t="s">
        <v>438</v>
      </c>
      <c r="I442" t="s">
        <v>379</v>
      </c>
      <c r="J442">
        <v>20282</v>
      </c>
      <c r="K442" t="s">
        <v>587</v>
      </c>
      <c r="L442" t="s">
        <v>1222</v>
      </c>
      <c r="M442" t="s">
        <v>1223</v>
      </c>
      <c r="N442">
        <v>1939500054922</v>
      </c>
    </row>
    <row r="443" spans="1:14" x14ac:dyDescent="0.3">
      <c r="A443" t="s">
        <v>377</v>
      </c>
      <c r="B443" t="s">
        <v>918</v>
      </c>
      <c r="C443">
        <v>2</v>
      </c>
      <c r="D443">
        <v>2565</v>
      </c>
      <c r="E443">
        <v>1</v>
      </c>
      <c r="F443">
        <v>0</v>
      </c>
      <c r="G443">
        <v>26</v>
      </c>
      <c r="H443" t="s">
        <v>438</v>
      </c>
      <c r="I443" t="s">
        <v>379</v>
      </c>
      <c r="J443">
        <v>20283</v>
      </c>
      <c r="K443" t="s">
        <v>587</v>
      </c>
      <c r="L443" t="s">
        <v>1224</v>
      </c>
      <c r="M443" t="s">
        <v>1225</v>
      </c>
      <c r="N443">
        <v>1939900704649</v>
      </c>
    </row>
    <row r="444" spans="1:14" x14ac:dyDescent="0.3">
      <c r="A444" t="s">
        <v>377</v>
      </c>
      <c r="B444" t="s">
        <v>918</v>
      </c>
      <c r="C444">
        <v>3</v>
      </c>
      <c r="D444">
        <v>2565</v>
      </c>
      <c r="E444">
        <v>1</v>
      </c>
      <c r="F444">
        <v>0</v>
      </c>
      <c r="G444">
        <v>26</v>
      </c>
      <c r="H444" t="s">
        <v>438</v>
      </c>
      <c r="I444" t="s">
        <v>379</v>
      </c>
      <c r="J444">
        <v>20328</v>
      </c>
      <c r="K444" t="s">
        <v>587</v>
      </c>
      <c r="L444" t="s">
        <v>1226</v>
      </c>
      <c r="M444" t="s">
        <v>1227</v>
      </c>
      <c r="N444">
        <v>1809902539468</v>
      </c>
    </row>
    <row r="445" spans="1:14" x14ac:dyDescent="0.3">
      <c r="A445" t="s">
        <v>377</v>
      </c>
      <c r="B445" t="s">
        <v>918</v>
      </c>
      <c r="C445">
        <v>1</v>
      </c>
      <c r="D445">
        <v>2565</v>
      </c>
      <c r="E445">
        <v>1</v>
      </c>
      <c r="F445">
        <v>0</v>
      </c>
      <c r="G445">
        <v>26</v>
      </c>
      <c r="H445" t="s">
        <v>438</v>
      </c>
      <c r="I445" t="s">
        <v>379</v>
      </c>
      <c r="J445">
        <v>20242</v>
      </c>
      <c r="K445" t="s">
        <v>587</v>
      </c>
      <c r="L445" t="s">
        <v>1228</v>
      </c>
      <c r="M445" t="s">
        <v>1229</v>
      </c>
      <c r="N445">
        <v>1939900706641</v>
      </c>
    </row>
    <row r="446" spans="1:14" x14ac:dyDescent="0.3">
      <c r="A446" t="s">
        <v>377</v>
      </c>
      <c r="B446" t="s">
        <v>918</v>
      </c>
      <c r="C446">
        <v>7</v>
      </c>
      <c r="D446">
        <v>2565</v>
      </c>
      <c r="E446">
        <v>1</v>
      </c>
      <c r="F446">
        <v>0</v>
      </c>
      <c r="G446">
        <v>26</v>
      </c>
      <c r="H446" t="s">
        <v>438</v>
      </c>
      <c r="I446" t="s">
        <v>379</v>
      </c>
      <c r="J446">
        <v>20445</v>
      </c>
      <c r="K446" t="s">
        <v>587</v>
      </c>
      <c r="L446" t="s">
        <v>1230</v>
      </c>
      <c r="M446" t="s">
        <v>1203</v>
      </c>
      <c r="N446">
        <v>1129902133239</v>
      </c>
    </row>
    <row r="447" spans="1:14" x14ac:dyDescent="0.3">
      <c r="A447" t="s">
        <v>377</v>
      </c>
      <c r="B447" t="s">
        <v>918</v>
      </c>
      <c r="C447">
        <v>6</v>
      </c>
      <c r="D447">
        <v>2565</v>
      </c>
      <c r="E447">
        <v>1</v>
      </c>
      <c r="F447">
        <v>0</v>
      </c>
      <c r="G447">
        <v>26</v>
      </c>
      <c r="H447" t="s">
        <v>438</v>
      </c>
      <c r="I447" t="s">
        <v>379</v>
      </c>
      <c r="J447">
        <v>20443</v>
      </c>
      <c r="K447" t="s">
        <v>587</v>
      </c>
      <c r="L447" t="s">
        <v>1231</v>
      </c>
      <c r="M447" t="s">
        <v>528</v>
      </c>
      <c r="N447">
        <v>1939900713036</v>
      </c>
    </row>
    <row r="448" spans="1:14" x14ac:dyDescent="0.3">
      <c r="A448" t="s">
        <v>377</v>
      </c>
      <c r="B448" t="s">
        <v>918</v>
      </c>
      <c r="C448">
        <v>5</v>
      </c>
      <c r="D448">
        <v>2565</v>
      </c>
      <c r="E448">
        <v>1</v>
      </c>
      <c r="F448">
        <v>0</v>
      </c>
      <c r="G448">
        <v>26</v>
      </c>
      <c r="H448" t="s">
        <v>438</v>
      </c>
      <c r="I448" t="s">
        <v>379</v>
      </c>
      <c r="J448">
        <v>20402</v>
      </c>
      <c r="K448" t="s">
        <v>587</v>
      </c>
      <c r="L448" t="s">
        <v>1202</v>
      </c>
      <c r="M448" t="s">
        <v>1232</v>
      </c>
      <c r="N448">
        <v>1939900697359</v>
      </c>
    </row>
    <row r="449" spans="1:14" x14ac:dyDescent="0.3">
      <c r="A449" t="s">
        <v>377</v>
      </c>
      <c r="B449" t="s">
        <v>918</v>
      </c>
      <c r="C449">
        <v>4</v>
      </c>
      <c r="D449">
        <v>2565</v>
      </c>
      <c r="E449">
        <v>1</v>
      </c>
      <c r="F449">
        <v>0</v>
      </c>
      <c r="G449">
        <v>26</v>
      </c>
      <c r="H449" t="s">
        <v>438</v>
      </c>
      <c r="I449" t="s">
        <v>379</v>
      </c>
      <c r="J449">
        <v>20367</v>
      </c>
      <c r="K449" t="s">
        <v>587</v>
      </c>
      <c r="L449" t="s">
        <v>1233</v>
      </c>
      <c r="M449" t="s">
        <v>693</v>
      </c>
      <c r="N449">
        <v>1939900706200</v>
      </c>
    </row>
    <row r="450" spans="1:14" x14ac:dyDescent="0.3">
      <c r="A450" t="s">
        <v>377</v>
      </c>
      <c r="B450" t="s">
        <v>918</v>
      </c>
      <c r="C450">
        <v>4</v>
      </c>
      <c r="D450">
        <v>2565</v>
      </c>
      <c r="E450">
        <v>1</v>
      </c>
      <c r="F450">
        <v>0</v>
      </c>
      <c r="G450">
        <v>27</v>
      </c>
      <c r="H450" t="s">
        <v>438</v>
      </c>
      <c r="I450" t="s">
        <v>379</v>
      </c>
      <c r="J450">
        <v>20368</v>
      </c>
      <c r="K450" t="s">
        <v>587</v>
      </c>
      <c r="L450" t="s">
        <v>745</v>
      </c>
      <c r="M450" t="s">
        <v>1234</v>
      </c>
      <c r="N450">
        <v>1103200147528</v>
      </c>
    </row>
    <row r="451" spans="1:14" x14ac:dyDescent="0.3">
      <c r="A451" t="s">
        <v>377</v>
      </c>
      <c r="B451" t="s">
        <v>918</v>
      </c>
      <c r="C451">
        <v>5</v>
      </c>
      <c r="D451">
        <v>2565</v>
      </c>
      <c r="E451">
        <v>1</v>
      </c>
      <c r="F451">
        <v>0</v>
      </c>
      <c r="G451">
        <v>27</v>
      </c>
      <c r="H451" t="s">
        <v>438</v>
      </c>
      <c r="I451" t="s">
        <v>379</v>
      </c>
      <c r="J451">
        <v>20405</v>
      </c>
      <c r="K451" t="s">
        <v>587</v>
      </c>
      <c r="L451" t="s">
        <v>1235</v>
      </c>
      <c r="M451" t="s">
        <v>1236</v>
      </c>
      <c r="N451">
        <v>1900101667086</v>
      </c>
    </row>
    <row r="452" spans="1:14" x14ac:dyDescent="0.3">
      <c r="A452" t="s">
        <v>377</v>
      </c>
      <c r="B452" t="s">
        <v>918</v>
      </c>
      <c r="C452">
        <v>6</v>
      </c>
      <c r="D452">
        <v>2565</v>
      </c>
      <c r="E452">
        <v>1</v>
      </c>
      <c r="F452">
        <v>0</v>
      </c>
      <c r="G452">
        <v>27</v>
      </c>
      <c r="H452" t="s">
        <v>438</v>
      </c>
      <c r="I452" t="s">
        <v>379</v>
      </c>
      <c r="J452">
        <v>20444</v>
      </c>
      <c r="K452" t="s">
        <v>587</v>
      </c>
      <c r="L452" t="s">
        <v>1237</v>
      </c>
      <c r="M452" t="s">
        <v>1238</v>
      </c>
      <c r="N452">
        <v>1939900705297</v>
      </c>
    </row>
    <row r="453" spans="1:14" x14ac:dyDescent="0.3">
      <c r="A453" t="s">
        <v>377</v>
      </c>
      <c r="B453" t="s">
        <v>918</v>
      </c>
      <c r="C453">
        <v>7</v>
      </c>
      <c r="D453">
        <v>2565</v>
      </c>
      <c r="E453">
        <v>1</v>
      </c>
      <c r="F453">
        <v>0</v>
      </c>
      <c r="G453">
        <v>27</v>
      </c>
      <c r="H453" t="s">
        <v>438</v>
      </c>
      <c r="I453" t="s">
        <v>379</v>
      </c>
      <c r="J453">
        <v>20446</v>
      </c>
      <c r="K453" t="s">
        <v>587</v>
      </c>
      <c r="L453" t="s">
        <v>1239</v>
      </c>
      <c r="M453" t="s">
        <v>1240</v>
      </c>
      <c r="N453">
        <v>1939900705041</v>
      </c>
    </row>
    <row r="454" spans="1:14" x14ac:dyDescent="0.3">
      <c r="A454" t="s">
        <v>377</v>
      </c>
      <c r="B454" t="s">
        <v>918</v>
      </c>
      <c r="C454">
        <v>1</v>
      </c>
      <c r="D454">
        <v>2565</v>
      </c>
      <c r="E454">
        <v>1</v>
      </c>
      <c r="F454">
        <v>0</v>
      </c>
      <c r="G454">
        <v>27</v>
      </c>
      <c r="H454" t="s">
        <v>438</v>
      </c>
      <c r="I454" t="s">
        <v>379</v>
      </c>
      <c r="J454">
        <v>20243</v>
      </c>
      <c r="K454" t="s">
        <v>587</v>
      </c>
      <c r="L454" t="s">
        <v>1241</v>
      </c>
      <c r="M454" t="s">
        <v>1242</v>
      </c>
      <c r="N454">
        <v>1939900722892</v>
      </c>
    </row>
    <row r="455" spans="1:14" x14ac:dyDescent="0.3">
      <c r="A455" t="s">
        <v>377</v>
      </c>
      <c r="B455" t="s">
        <v>918</v>
      </c>
      <c r="C455">
        <v>3</v>
      </c>
      <c r="D455">
        <v>2565</v>
      </c>
      <c r="E455">
        <v>1</v>
      </c>
      <c r="F455">
        <v>0</v>
      </c>
      <c r="G455">
        <v>27</v>
      </c>
      <c r="H455" t="s">
        <v>438</v>
      </c>
      <c r="I455" t="s">
        <v>379</v>
      </c>
      <c r="J455">
        <v>20333</v>
      </c>
      <c r="K455" t="s">
        <v>587</v>
      </c>
      <c r="L455" t="s">
        <v>1243</v>
      </c>
      <c r="M455" t="s">
        <v>1244</v>
      </c>
      <c r="N455">
        <v>1939900699408</v>
      </c>
    </row>
    <row r="456" spans="1:14" x14ac:dyDescent="0.3">
      <c r="A456" t="s">
        <v>377</v>
      </c>
      <c r="B456" t="s">
        <v>918</v>
      </c>
      <c r="C456">
        <v>2</v>
      </c>
      <c r="D456">
        <v>2565</v>
      </c>
      <c r="E456">
        <v>1</v>
      </c>
      <c r="F456">
        <v>0</v>
      </c>
      <c r="G456">
        <v>27</v>
      </c>
      <c r="H456" t="s">
        <v>438</v>
      </c>
      <c r="I456" t="s">
        <v>379</v>
      </c>
      <c r="J456">
        <v>20284</v>
      </c>
      <c r="K456" t="s">
        <v>587</v>
      </c>
      <c r="L456" t="s">
        <v>1245</v>
      </c>
      <c r="M456" t="s">
        <v>1246</v>
      </c>
      <c r="N456">
        <v>1939900713401</v>
      </c>
    </row>
    <row r="457" spans="1:14" x14ac:dyDescent="0.3">
      <c r="A457" t="s">
        <v>377</v>
      </c>
      <c r="B457" t="s">
        <v>918</v>
      </c>
      <c r="C457">
        <v>2</v>
      </c>
      <c r="D457">
        <v>2565</v>
      </c>
      <c r="E457">
        <v>1</v>
      </c>
      <c r="F457">
        <v>0</v>
      </c>
      <c r="G457">
        <v>28</v>
      </c>
      <c r="H457" t="s">
        <v>438</v>
      </c>
      <c r="I457" t="s">
        <v>379</v>
      </c>
      <c r="J457">
        <v>20285</v>
      </c>
      <c r="K457" t="s">
        <v>587</v>
      </c>
      <c r="L457" t="s">
        <v>1247</v>
      </c>
      <c r="M457" t="s">
        <v>1248</v>
      </c>
      <c r="N457">
        <v>1939900707621</v>
      </c>
    </row>
    <row r="458" spans="1:14" x14ac:dyDescent="0.3">
      <c r="A458" t="s">
        <v>377</v>
      </c>
      <c r="B458" t="s">
        <v>918</v>
      </c>
      <c r="C458">
        <v>3</v>
      </c>
      <c r="D458">
        <v>2565</v>
      </c>
      <c r="E458">
        <v>1</v>
      </c>
      <c r="F458">
        <v>0</v>
      </c>
      <c r="G458">
        <v>28</v>
      </c>
      <c r="H458" t="s">
        <v>438</v>
      </c>
      <c r="I458" t="s">
        <v>379</v>
      </c>
      <c r="J458">
        <v>20335</v>
      </c>
      <c r="K458" t="s">
        <v>587</v>
      </c>
      <c r="L458" t="s">
        <v>1249</v>
      </c>
      <c r="M458" t="s">
        <v>1250</v>
      </c>
      <c r="N458">
        <v>1930101183321</v>
      </c>
    </row>
    <row r="459" spans="1:14" x14ac:dyDescent="0.3">
      <c r="A459" t="s">
        <v>377</v>
      </c>
      <c r="B459" t="s">
        <v>918</v>
      </c>
      <c r="C459">
        <v>1</v>
      </c>
      <c r="D459">
        <v>2565</v>
      </c>
      <c r="E459">
        <v>1</v>
      </c>
      <c r="F459">
        <v>0</v>
      </c>
      <c r="G459">
        <v>28</v>
      </c>
      <c r="H459" t="s">
        <v>438</v>
      </c>
      <c r="I459" t="s">
        <v>379</v>
      </c>
      <c r="J459">
        <v>20244</v>
      </c>
      <c r="K459" t="s">
        <v>587</v>
      </c>
      <c r="L459" t="s">
        <v>1251</v>
      </c>
      <c r="M459" t="s">
        <v>1252</v>
      </c>
      <c r="N459">
        <v>1103704407418</v>
      </c>
    </row>
    <row r="460" spans="1:14" x14ac:dyDescent="0.3">
      <c r="A460" t="s">
        <v>377</v>
      </c>
      <c r="B460" t="s">
        <v>918</v>
      </c>
      <c r="C460">
        <v>7</v>
      </c>
      <c r="D460">
        <v>2565</v>
      </c>
      <c r="E460">
        <v>1</v>
      </c>
      <c r="F460">
        <v>0</v>
      </c>
      <c r="G460">
        <v>28</v>
      </c>
      <c r="H460" t="s">
        <v>438</v>
      </c>
      <c r="I460" t="s">
        <v>379</v>
      </c>
      <c r="J460">
        <v>20451</v>
      </c>
      <c r="K460" t="s">
        <v>587</v>
      </c>
      <c r="L460" t="s">
        <v>1253</v>
      </c>
      <c r="M460" t="s">
        <v>1072</v>
      </c>
      <c r="N460">
        <v>1939900692942</v>
      </c>
    </row>
    <row r="461" spans="1:14" x14ac:dyDescent="0.3">
      <c r="A461" t="s">
        <v>377</v>
      </c>
      <c r="B461" t="s">
        <v>918</v>
      </c>
      <c r="C461">
        <v>6</v>
      </c>
      <c r="D461">
        <v>2565</v>
      </c>
      <c r="E461">
        <v>1</v>
      </c>
      <c r="F461">
        <v>0</v>
      </c>
      <c r="G461">
        <v>28</v>
      </c>
      <c r="H461" t="s">
        <v>438</v>
      </c>
      <c r="I461" t="s">
        <v>379</v>
      </c>
      <c r="J461">
        <v>20447</v>
      </c>
      <c r="K461" t="s">
        <v>587</v>
      </c>
      <c r="L461" t="s">
        <v>1254</v>
      </c>
      <c r="M461" t="s">
        <v>1255</v>
      </c>
      <c r="N461">
        <v>1939900728238</v>
      </c>
    </row>
    <row r="462" spans="1:14" x14ac:dyDescent="0.3">
      <c r="A462" t="s">
        <v>377</v>
      </c>
      <c r="B462" t="s">
        <v>918</v>
      </c>
      <c r="C462">
        <v>5</v>
      </c>
      <c r="D462">
        <v>2565</v>
      </c>
      <c r="E462">
        <v>1</v>
      </c>
      <c r="F462">
        <v>0</v>
      </c>
      <c r="G462">
        <v>28</v>
      </c>
      <c r="H462" t="s">
        <v>438</v>
      </c>
      <c r="I462" t="s">
        <v>379</v>
      </c>
      <c r="J462">
        <v>20406</v>
      </c>
      <c r="K462" t="s">
        <v>587</v>
      </c>
      <c r="L462" t="s">
        <v>723</v>
      </c>
      <c r="M462" t="s">
        <v>1256</v>
      </c>
      <c r="N462">
        <v>1839902046429</v>
      </c>
    </row>
    <row r="463" spans="1:14" x14ac:dyDescent="0.3">
      <c r="A463" t="s">
        <v>377</v>
      </c>
      <c r="B463" t="s">
        <v>918</v>
      </c>
      <c r="C463">
        <v>4</v>
      </c>
      <c r="D463">
        <v>2565</v>
      </c>
      <c r="E463">
        <v>1</v>
      </c>
      <c r="F463">
        <v>0</v>
      </c>
      <c r="G463">
        <v>28</v>
      </c>
      <c r="H463" t="s">
        <v>438</v>
      </c>
      <c r="I463" t="s">
        <v>379</v>
      </c>
      <c r="J463">
        <v>20370</v>
      </c>
      <c r="K463" t="s">
        <v>587</v>
      </c>
      <c r="L463" t="s">
        <v>1257</v>
      </c>
      <c r="M463" t="s">
        <v>1258</v>
      </c>
      <c r="N463">
        <v>1939900711921</v>
      </c>
    </row>
    <row r="464" spans="1:14" x14ac:dyDescent="0.3">
      <c r="A464" t="s">
        <v>377</v>
      </c>
      <c r="B464" t="s">
        <v>918</v>
      </c>
      <c r="C464">
        <v>4</v>
      </c>
      <c r="D464">
        <v>2565</v>
      </c>
      <c r="E464">
        <v>1</v>
      </c>
      <c r="F464">
        <v>0</v>
      </c>
      <c r="G464">
        <v>29</v>
      </c>
      <c r="H464" t="s">
        <v>438</v>
      </c>
      <c r="I464" t="s">
        <v>379</v>
      </c>
      <c r="J464">
        <v>20371</v>
      </c>
      <c r="K464" t="s">
        <v>587</v>
      </c>
      <c r="L464" t="s">
        <v>1259</v>
      </c>
      <c r="M464" t="s">
        <v>685</v>
      </c>
      <c r="N464">
        <v>1939900682203</v>
      </c>
    </row>
    <row r="465" spans="1:14" x14ac:dyDescent="0.3">
      <c r="A465" t="s">
        <v>377</v>
      </c>
      <c r="B465" t="s">
        <v>918</v>
      </c>
      <c r="C465">
        <v>5</v>
      </c>
      <c r="D465">
        <v>2565</v>
      </c>
      <c r="E465">
        <v>1</v>
      </c>
      <c r="F465">
        <v>0</v>
      </c>
      <c r="G465">
        <v>29</v>
      </c>
      <c r="H465" t="s">
        <v>438</v>
      </c>
      <c r="I465" t="s">
        <v>379</v>
      </c>
      <c r="J465">
        <v>20412</v>
      </c>
      <c r="K465" t="s">
        <v>587</v>
      </c>
      <c r="L465" t="s">
        <v>1260</v>
      </c>
      <c r="M465" t="s">
        <v>1261</v>
      </c>
      <c r="N465">
        <v>1939900730739</v>
      </c>
    </row>
    <row r="466" spans="1:14" x14ac:dyDescent="0.3">
      <c r="A466" t="s">
        <v>377</v>
      </c>
      <c r="B466" t="s">
        <v>918</v>
      </c>
      <c r="C466">
        <v>6</v>
      </c>
      <c r="D466">
        <v>2565</v>
      </c>
      <c r="E466">
        <v>1</v>
      </c>
      <c r="F466">
        <v>0</v>
      </c>
      <c r="G466">
        <v>29</v>
      </c>
      <c r="H466" t="s">
        <v>438</v>
      </c>
      <c r="I466" t="s">
        <v>379</v>
      </c>
      <c r="J466">
        <v>20448</v>
      </c>
      <c r="K466" t="s">
        <v>587</v>
      </c>
      <c r="L466" t="s">
        <v>1262</v>
      </c>
      <c r="M466" t="s">
        <v>1263</v>
      </c>
      <c r="N466">
        <v>1939900721454</v>
      </c>
    </row>
    <row r="467" spans="1:14" x14ac:dyDescent="0.3">
      <c r="A467" t="s">
        <v>377</v>
      </c>
      <c r="B467" t="s">
        <v>918</v>
      </c>
      <c r="C467">
        <v>7</v>
      </c>
      <c r="D467">
        <v>2565</v>
      </c>
      <c r="E467">
        <v>1</v>
      </c>
      <c r="F467">
        <v>0</v>
      </c>
      <c r="G467">
        <v>29</v>
      </c>
      <c r="H467" t="s">
        <v>438</v>
      </c>
      <c r="I467" t="s">
        <v>379</v>
      </c>
      <c r="J467">
        <v>20452</v>
      </c>
      <c r="K467" t="s">
        <v>587</v>
      </c>
      <c r="L467" t="s">
        <v>1264</v>
      </c>
      <c r="M467" t="s">
        <v>543</v>
      </c>
      <c r="N467">
        <v>1939900705467</v>
      </c>
    </row>
    <row r="468" spans="1:14" x14ac:dyDescent="0.3">
      <c r="A468" t="s">
        <v>377</v>
      </c>
      <c r="B468" t="s">
        <v>918</v>
      </c>
      <c r="C468">
        <v>1</v>
      </c>
      <c r="D468">
        <v>2565</v>
      </c>
      <c r="E468">
        <v>1</v>
      </c>
      <c r="F468">
        <v>0</v>
      </c>
      <c r="G468">
        <v>29</v>
      </c>
      <c r="H468" t="s">
        <v>438</v>
      </c>
      <c r="I468" t="s">
        <v>379</v>
      </c>
      <c r="J468">
        <v>20245</v>
      </c>
      <c r="K468" t="s">
        <v>587</v>
      </c>
      <c r="L468" t="s">
        <v>1265</v>
      </c>
      <c r="M468" t="s">
        <v>1266</v>
      </c>
      <c r="N468">
        <v>1909803339010</v>
      </c>
    </row>
    <row r="469" spans="1:14" x14ac:dyDescent="0.3">
      <c r="A469" t="s">
        <v>377</v>
      </c>
      <c r="B469" t="s">
        <v>918</v>
      </c>
      <c r="C469">
        <v>3</v>
      </c>
      <c r="D469">
        <v>2565</v>
      </c>
      <c r="E469">
        <v>1</v>
      </c>
      <c r="F469">
        <v>0</v>
      </c>
      <c r="G469">
        <v>29</v>
      </c>
      <c r="H469" t="s">
        <v>438</v>
      </c>
      <c r="I469" t="s">
        <v>379</v>
      </c>
      <c r="J469">
        <v>20396</v>
      </c>
      <c r="K469" t="s">
        <v>587</v>
      </c>
      <c r="L469" t="s">
        <v>727</v>
      </c>
      <c r="M469" t="s">
        <v>1267</v>
      </c>
      <c r="N469">
        <v>1939900704843</v>
      </c>
    </row>
    <row r="470" spans="1:14" x14ac:dyDescent="0.3">
      <c r="A470" t="s">
        <v>377</v>
      </c>
      <c r="B470" t="s">
        <v>918</v>
      </c>
      <c r="C470">
        <v>2</v>
      </c>
      <c r="D470">
        <v>2565</v>
      </c>
      <c r="E470">
        <v>1</v>
      </c>
      <c r="F470">
        <v>0</v>
      </c>
      <c r="G470">
        <v>29</v>
      </c>
      <c r="H470" t="s">
        <v>438</v>
      </c>
      <c r="I470" t="s">
        <v>379</v>
      </c>
      <c r="J470">
        <v>20286</v>
      </c>
      <c r="K470" t="s">
        <v>587</v>
      </c>
      <c r="L470" t="s">
        <v>1268</v>
      </c>
      <c r="M470" t="s">
        <v>1269</v>
      </c>
      <c r="N470">
        <v>1539901001530</v>
      </c>
    </row>
    <row r="471" spans="1:14" x14ac:dyDescent="0.3">
      <c r="A471" t="s">
        <v>377</v>
      </c>
      <c r="B471" t="s">
        <v>918</v>
      </c>
      <c r="C471">
        <v>2</v>
      </c>
      <c r="D471">
        <v>2565</v>
      </c>
      <c r="E471">
        <v>1</v>
      </c>
      <c r="F471">
        <v>0</v>
      </c>
      <c r="G471">
        <v>30</v>
      </c>
      <c r="H471" t="s">
        <v>438</v>
      </c>
      <c r="I471" t="s">
        <v>379</v>
      </c>
      <c r="J471">
        <v>20287</v>
      </c>
      <c r="K471" t="s">
        <v>587</v>
      </c>
      <c r="L471" t="s">
        <v>1270</v>
      </c>
      <c r="M471" t="s">
        <v>473</v>
      </c>
      <c r="N471">
        <v>1939900697481</v>
      </c>
    </row>
    <row r="472" spans="1:14" x14ac:dyDescent="0.3">
      <c r="A472" t="s">
        <v>377</v>
      </c>
      <c r="B472" t="s">
        <v>918</v>
      </c>
      <c r="C472">
        <v>3</v>
      </c>
      <c r="D472">
        <v>2565</v>
      </c>
      <c r="E472">
        <v>1</v>
      </c>
      <c r="F472">
        <v>0</v>
      </c>
      <c r="G472">
        <v>30</v>
      </c>
      <c r="H472" t="s">
        <v>438</v>
      </c>
      <c r="I472" t="s">
        <v>379</v>
      </c>
      <c r="J472">
        <v>20400</v>
      </c>
      <c r="K472" t="s">
        <v>587</v>
      </c>
      <c r="L472" t="s">
        <v>1271</v>
      </c>
      <c r="M472" t="s">
        <v>667</v>
      </c>
      <c r="N472">
        <v>1939900708121</v>
      </c>
    </row>
    <row r="473" spans="1:14" x14ac:dyDescent="0.3">
      <c r="A473" t="s">
        <v>377</v>
      </c>
      <c r="B473" t="s">
        <v>918</v>
      </c>
      <c r="C473">
        <v>1</v>
      </c>
      <c r="D473">
        <v>2565</v>
      </c>
      <c r="E473">
        <v>1</v>
      </c>
      <c r="F473">
        <v>0</v>
      </c>
      <c r="G473">
        <v>30</v>
      </c>
      <c r="H473" t="s">
        <v>438</v>
      </c>
      <c r="I473" t="s">
        <v>379</v>
      </c>
      <c r="J473">
        <v>20246</v>
      </c>
      <c r="K473" t="s">
        <v>587</v>
      </c>
      <c r="L473" t="s">
        <v>1272</v>
      </c>
      <c r="M473" t="s">
        <v>1273</v>
      </c>
      <c r="N473">
        <v>1939900713966</v>
      </c>
    </row>
    <row r="474" spans="1:14" x14ac:dyDescent="0.3">
      <c r="A474" t="s">
        <v>377</v>
      </c>
      <c r="B474" t="s">
        <v>918</v>
      </c>
      <c r="C474">
        <v>7</v>
      </c>
      <c r="D474">
        <v>2565</v>
      </c>
      <c r="E474">
        <v>1</v>
      </c>
      <c r="F474">
        <v>0</v>
      </c>
      <c r="G474">
        <v>30</v>
      </c>
      <c r="H474" t="s">
        <v>438</v>
      </c>
      <c r="I474" t="s">
        <v>379</v>
      </c>
      <c r="J474">
        <v>20459</v>
      </c>
      <c r="K474" t="s">
        <v>587</v>
      </c>
      <c r="L474" t="s">
        <v>772</v>
      </c>
      <c r="M474" t="s">
        <v>1274</v>
      </c>
      <c r="N474">
        <v>1939900696166</v>
      </c>
    </row>
    <row r="475" spans="1:14" x14ac:dyDescent="0.3">
      <c r="A475" t="s">
        <v>377</v>
      </c>
      <c r="B475" t="s">
        <v>918</v>
      </c>
      <c r="C475">
        <v>6</v>
      </c>
      <c r="D475">
        <v>2565</v>
      </c>
      <c r="E475">
        <v>1</v>
      </c>
      <c r="F475">
        <v>0</v>
      </c>
      <c r="G475">
        <v>30</v>
      </c>
      <c r="H475" t="s">
        <v>438</v>
      </c>
      <c r="I475" t="s">
        <v>379</v>
      </c>
      <c r="J475">
        <v>20450</v>
      </c>
      <c r="K475" t="s">
        <v>587</v>
      </c>
      <c r="L475" t="s">
        <v>1275</v>
      </c>
      <c r="M475" t="s">
        <v>1276</v>
      </c>
      <c r="N475">
        <v>1939900697081</v>
      </c>
    </row>
    <row r="476" spans="1:14" x14ac:dyDescent="0.3">
      <c r="A476" t="s">
        <v>377</v>
      </c>
      <c r="B476" t="s">
        <v>918</v>
      </c>
      <c r="C476">
        <v>5</v>
      </c>
      <c r="D476">
        <v>2565</v>
      </c>
      <c r="E476">
        <v>1</v>
      </c>
      <c r="F476">
        <v>0</v>
      </c>
      <c r="G476">
        <v>30</v>
      </c>
      <c r="H476" t="s">
        <v>438</v>
      </c>
      <c r="I476" t="s">
        <v>379</v>
      </c>
      <c r="J476">
        <v>20415</v>
      </c>
      <c r="K476" t="s">
        <v>587</v>
      </c>
      <c r="L476" t="s">
        <v>1277</v>
      </c>
      <c r="M476" t="s">
        <v>1278</v>
      </c>
      <c r="N476">
        <v>1939900714938</v>
      </c>
    </row>
    <row r="477" spans="1:14" x14ac:dyDescent="0.3">
      <c r="A477" t="s">
        <v>377</v>
      </c>
      <c r="B477" t="s">
        <v>918</v>
      </c>
      <c r="C477">
        <v>4</v>
      </c>
      <c r="D477">
        <v>2565</v>
      </c>
      <c r="E477">
        <v>1</v>
      </c>
      <c r="F477">
        <v>0</v>
      </c>
      <c r="G477">
        <v>30</v>
      </c>
      <c r="H477" t="s">
        <v>438</v>
      </c>
      <c r="I477" t="s">
        <v>379</v>
      </c>
      <c r="J477">
        <v>20372</v>
      </c>
      <c r="K477" t="s">
        <v>587</v>
      </c>
      <c r="L477" t="s">
        <v>1279</v>
      </c>
      <c r="M477" t="s">
        <v>1280</v>
      </c>
      <c r="N477">
        <v>1939900716132</v>
      </c>
    </row>
    <row r="478" spans="1:14" x14ac:dyDescent="0.3">
      <c r="A478" t="s">
        <v>377</v>
      </c>
      <c r="B478" t="s">
        <v>918</v>
      </c>
      <c r="C478">
        <v>5</v>
      </c>
      <c r="D478">
        <v>2565</v>
      </c>
      <c r="E478">
        <v>1</v>
      </c>
      <c r="F478">
        <v>0</v>
      </c>
      <c r="G478">
        <v>31</v>
      </c>
      <c r="H478" t="s">
        <v>438</v>
      </c>
      <c r="I478" t="s">
        <v>379</v>
      </c>
      <c r="J478">
        <v>20417</v>
      </c>
      <c r="K478" t="s">
        <v>587</v>
      </c>
      <c r="L478" t="s">
        <v>1281</v>
      </c>
      <c r="M478" t="s">
        <v>1282</v>
      </c>
      <c r="N478">
        <v>1939900686683</v>
      </c>
    </row>
    <row r="479" spans="1:14" x14ac:dyDescent="0.3">
      <c r="A479" t="s">
        <v>377</v>
      </c>
      <c r="B479" t="s">
        <v>918</v>
      </c>
      <c r="C479">
        <v>6</v>
      </c>
      <c r="D479">
        <v>2565</v>
      </c>
      <c r="E479">
        <v>1</v>
      </c>
      <c r="F479">
        <v>0</v>
      </c>
      <c r="G479">
        <v>31</v>
      </c>
      <c r="H479" t="s">
        <v>438</v>
      </c>
      <c r="I479" t="s">
        <v>379</v>
      </c>
      <c r="J479">
        <v>20453</v>
      </c>
      <c r="K479" t="s">
        <v>587</v>
      </c>
      <c r="L479" t="s">
        <v>1283</v>
      </c>
      <c r="M479" t="s">
        <v>1284</v>
      </c>
      <c r="N479">
        <v>1939900685369</v>
      </c>
    </row>
    <row r="480" spans="1:14" x14ac:dyDescent="0.3">
      <c r="A480" t="s">
        <v>377</v>
      </c>
      <c r="B480" t="s">
        <v>918</v>
      </c>
      <c r="C480">
        <v>4</v>
      </c>
      <c r="D480">
        <v>2565</v>
      </c>
      <c r="E480">
        <v>1</v>
      </c>
      <c r="F480">
        <v>0</v>
      </c>
      <c r="G480">
        <v>31</v>
      </c>
      <c r="H480" t="s">
        <v>438</v>
      </c>
      <c r="I480" t="s">
        <v>379</v>
      </c>
      <c r="J480">
        <v>20375</v>
      </c>
      <c r="K480" t="s">
        <v>587</v>
      </c>
      <c r="L480" t="s">
        <v>885</v>
      </c>
      <c r="M480" t="s">
        <v>1285</v>
      </c>
      <c r="N480">
        <v>1939900688678</v>
      </c>
    </row>
    <row r="481" spans="1:14" x14ac:dyDescent="0.3">
      <c r="A481" t="s">
        <v>377</v>
      </c>
      <c r="B481" t="s">
        <v>918</v>
      </c>
      <c r="C481">
        <v>7</v>
      </c>
      <c r="D481">
        <v>2565</v>
      </c>
      <c r="E481">
        <v>1</v>
      </c>
      <c r="F481">
        <v>0</v>
      </c>
      <c r="G481">
        <v>31</v>
      </c>
      <c r="H481" t="s">
        <v>438</v>
      </c>
      <c r="I481" t="s">
        <v>379</v>
      </c>
      <c r="J481">
        <v>20460</v>
      </c>
      <c r="K481" t="s">
        <v>587</v>
      </c>
      <c r="L481" t="s">
        <v>1286</v>
      </c>
      <c r="M481" t="s">
        <v>1287</v>
      </c>
      <c r="N481">
        <v>1909803330578</v>
      </c>
    </row>
    <row r="482" spans="1:14" x14ac:dyDescent="0.3">
      <c r="A482" t="s">
        <v>377</v>
      </c>
      <c r="B482" t="s">
        <v>918</v>
      </c>
      <c r="C482">
        <v>1</v>
      </c>
      <c r="D482">
        <v>2565</v>
      </c>
      <c r="E482">
        <v>1</v>
      </c>
      <c r="F482">
        <v>0</v>
      </c>
      <c r="G482">
        <v>31</v>
      </c>
      <c r="H482" t="s">
        <v>438</v>
      </c>
      <c r="I482" t="s">
        <v>379</v>
      </c>
      <c r="J482">
        <v>20247</v>
      </c>
      <c r="K482" t="s">
        <v>587</v>
      </c>
      <c r="L482" t="s">
        <v>1288</v>
      </c>
      <c r="M482" t="s">
        <v>1289</v>
      </c>
      <c r="N482">
        <v>1939900702239</v>
      </c>
    </row>
    <row r="483" spans="1:14" x14ac:dyDescent="0.3">
      <c r="A483" t="s">
        <v>377</v>
      </c>
      <c r="B483" t="s">
        <v>918</v>
      </c>
      <c r="C483">
        <v>3</v>
      </c>
      <c r="D483">
        <v>2565</v>
      </c>
      <c r="E483">
        <v>1</v>
      </c>
      <c r="F483">
        <v>0</v>
      </c>
      <c r="G483">
        <v>31</v>
      </c>
      <c r="H483" t="s">
        <v>438</v>
      </c>
      <c r="I483" t="s">
        <v>379</v>
      </c>
      <c r="J483">
        <v>20401</v>
      </c>
      <c r="K483" t="s">
        <v>587</v>
      </c>
      <c r="L483" t="s">
        <v>1290</v>
      </c>
      <c r="M483" t="s">
        <v>915</v>
      </c>
      <c r="N483">
        <v>1800701317826</v>
      </c>
    </row>
    <row r="484" spans="1:14" x14ac:dyDescent="0.3">
      <c r="A484" t="s">
        <v>377</v>
      </c>
      <c r="B484" t="s">
        <v>918</v>
      </c>
      <c r="C484">
        <v>2</v>
      </c>
      <c r="D484">
        <v>2565</v>
      </c>
      <c r="E484">
        <v>1</v>
      </c>
      <c r="F484">
        <v>0</v>
      </c>
      <c r="G484">
        <v>31</v>
      </c>
      <c r="H484" t="s">
        <v>438</v>
      </c>
      <c r="I484" t="s">
        <v>379</v>
      </c>
      <c r="J484">
        <v>20288</v>
      </c>
      <c r="K484" t="s">
        <v>587</v>
      </c>
      <c r="L484" t="s">
        <v>1291</v>
      </c>
      <c r="M484" t="s">
        <v>1292</v>
      </c>
      <c r="N484">
        <v>1939900723856</v>
      </c>
    </row>
    <row r="485" spans="1:14" x14ac:dyDescent="0.3">
      <c r="A485" t="s">
        <v>377</v>
      </c>
      <c r="B485" t="s">
        <v>918</v>
      </c>
      <c r="C485">
        <v>2</v>
      </c>
      <c r="D485">
        <v>2565</v>
      </c>
      <c r="E485">
        <v>1</v>
      </c>
      <c r="F485">
        <v>0</v>
      </c>
      <c r="G485">
        <v>32</v>
      </c>
      <c r="H485" t="s">
        <v>438</v>
      </c>
      <c r="I485" t="s">
        <v>379</v>
      </c>
      <c r="J485">
        <v>20290</v>
      </c>
      <c r="K485" t="s">
        <v>587</v>
      </c>
      <c r="L485" t="s">
        <v>1293</v>
      </c>
      <c r="M485" t="s">
        <v>915</v>
      </c>
      <c r="N485">
        <v>1939500054680</v>
      </c>
    </row>
    <row r="486" spans="1:14" x14ac:dyDescent="0.3">
      <c r="A486" t="s">
        <v>377</v>
      </c>
      <c r="B486" t="s">
        <v>918</v>
      </c>
      <c r="C486">
        <v>3</v>
      </c>
      <c r="D486">
        <v>2565</v>
      </c>
      <c r="E486">
        <v>1</v>
      </c>
      <c r="F486">
        <v>0</v>
      </c>
      <c r="G486">
        <v>32</v>
      </c>
      <c r="H486" t="s">
        <v>438</v>
      </c>
      <c r="I486" t="s">
        <v>379</v>
      </c>
      <c r="J486">
        <v>20403</v>
      </c>
      <c r="K486" t="s">
        <v>587</v>
      </c>
      <c r="L486" t="s">
        <v>1294</v>
      </c>
      <c r="M486" t="s">
        <v>1295</v>
      </c>
      <c r="N486">
        <v>1939900693493</v>
      </c>
    </row>
    <row r="487" spans="1:14" x14ac:dyDescent="0.3">
      <c r="A487" t="s">
        <v>377</v>
      </c>
      <c r="B487" t="s">
        <v>918</v>
      </c>
      <c r="C487">
        <v>7</v>
      </c>
      <c r="D487">
        <v>2565</v>
      </c>
      <c r="E487">
        <v>1</v>
      </c>
      <c r="F487">
        <v>0</v>
      </c>
      <c r="G487">
        <v>32</v>
      </c>
      <c r="H487" t="s">
        <v>438</v>
      </c>
      <c r="I487" t="s">
        <v>379</v>
      </c>
      <c r="J487">
        <v>20461</v>
      </c>
      <c r="K487" t="s">
        <v>587</v>
      </c>
      <c r="L487" t="s">
        <v>1296</v>
      </c>
      <c r="M487" t="s">
        <v>766</v>
      </c>
      <c r="N487">
        <v>1939900713176</v>
      </c>
    </row>
    <row r="488" spans="1:14" x14ac:dyDescent="0.3">
      <c r="A488" t="s">
        <v>377</v>
      </c>
      <c r="B488" t="s">
        <v>918</v>
      </c>
      <c r="C488">
        <v>4</v>
      </c>
      <c r="D488">
        <v>2565</v>
      </c>
      <c r="E488">
        <v>1</v>
      </c>
      <c r="F488">
        <v>0</v>
      </c>
      <c r="G488">
        <v>32</v>
      </c>
      <c r="H488" t="s">
        <v>438</v>
      </c>
      <c r="I488" t="s">
        <v>379</v>
      </c>
      <c r="J488">
        <v>20376</v>
      </c>
      <c r="K488" t="s">
        <v>587</v>
      </c>
      <c r="L488" t="s">
        <v>1297</v>
      </c>
      <c r="M488" t="s">
        <v>1298</v>
      </c>
      <c r="N488">
        <v>1939900699289</v>
      </c>
    </row>
    <row r="489" spans="1:14" x14ac:dyDescent="0.3">
      <c r="A489" t="s">
        <v>377</v>
      </c>
      <c r="B489" t="s">
        <v>918</v>
      </c>
      <c r="C489">
        <v>6</v>
      </c>
      <c r="D489">
        <v>2565</v>
      </c>
      <c r="E489">
        <v>1</v>
      </c>
      <c r="F489">
        <v>0</v>
      </c>
      <c r="G489">
        <v>32</v>
      </c>
      <c r="H489" t="s">
        <v>438</v>
      </c>
      <c r="I489" t="s">
        <v>379</v>
      </c>
      <c r="J489">
        <v>20454</v>
      </c>
      <c r="K489" t="s">
        <v>587</v>
      </c>
      <c r="L489" t="s">
        <v>1208</v>
      </c>
      <c r="M489" t="s">
        <v>1299</v>
      </c>
      <c r="N489">
        <v>1104200683552</v>
      </c>
    </row>
    <row r="490" spans="1:14" x14ac:dyDescent="0.3">
      <c r="A490" t="s">
        <v>377</v>
      </c>
      <c r="B490" t="s">
        <v>918</v>
      </c>
      <c r="C490">
        <v>5</v>
      </c>
      <c r="D490">
        <v>2565</v>
      </c>
      <c r="E490">
        <v>1</v>
      </c>
      <c r="F490">
        <v>0</v>
      </c>
      <c r="G490">
        <v>32</v>
      </c>
      <c r="H490" t="s">
        <v>438</v>
      </c>
      <c r="I490" t="s">
        <v>379</v>
      </c>
      <c r="J490">
        <v>20418</v>
      </c>
      <c r="K490" t="s">
        <v>587</v>
      </c>
      <c r="L490" t="s">
        <v>1300</v>
      </c>
      <c r="M490" t="s">
        <v>1084</v>
      </c>
      <c r="N490">
        <v>1939900703898</v>
      </c>
    </row>
    <row r="491" spans="1:14" x14ac:dyDescent="0.3">
      <c r="A491" t="s">
        <v>377</v>
      </c>
      <c r="B491" t="s">
        <v>918</v>
      </c>
      <c r="C491">
        <v>5</v>
      </c>
      <c r="D491">
        <v>2565</v>
      </c>
      <c r="E491">
        <v>1</v>
      </c>
      <c r="F491">
        <v>0</v>
      </c>
      <c r="G491">
        <v>33</v>
      </c>
      <c r="H491" t="s">
        <v>438</v>
      </c>
      <c r="I491" t="s">
        <v>379</v>
      </c>
      <c r="J491">
        <v>20420</v>
      </c>
      <c r="K491" t="s">
        <v>587</v>
      </c>
      <c r="L491" t="s">
        <v>833</v>
      </c>
      <c r="M491" t="s">
        <v>1301</v>
      </c>
      <c r="N491">
        <v>1939900699688</v>
      </c>
    </row>
    <row r="492" spans="1:14" x14ac:dyDescent="0.3">
      <c r="A492" t="s">
        <v>377</v>
      </c>
      <c r="B492" t="s">
        <v>918</v>
      </c>
      <c r="C492">
        <v>6</v>
      </c>
      <c r="D492">
        <v>2565</v>
      </c>
      <c r="E492">
        <v>1</v>
      </c>
      <c r="F492">
        <v>0</v>
      </c>
      <c r="G492">
        <v>33</v>
      </c>
      <c r="H492" t="s">
        <v>438</v>
      </c>
      <c r="I492" t="s">
        <v>379</v>
      </c>
      <c r="J492">
        <v>20456</v>
      </c>
      <c r="K492" t="s">
        <v>587</v>
      </c>
      <c r="L492" t="s">
        <v>1302</v>
      </c>
      <c r="M492" t="s">
        <v>642</v>
      </c>
      <c r="N492">
        <v>1939900719522</v>
      </c>
    </row>
    <row r="493" spans="1:14" x14ac:dyDescent="0.3">
      <c r="A493" t="s">
        <v>377</v>
      </c>
      <c r="B493" t="s">
        <v>918</v>
      </c>
      <c r="C493">
        <v>4</v>
      </c>
      <c r="D493">
        <v>2565</v>
      </c>
      <c r="E493">
        <v>1</v>
      </c>
      <c r="F493">
        <v>0</v>
      </c>
      <c r="G493">
        <v>33</v>
      </c>
      <c r="H493" t="s">
        <v>438</v>
      </c>
      <c r="I493" t="s">
        <v>379</v>
      </c>
      <c r="J493">
        <v>20377</v>
      </c>
      <c r="K493" t="s">
        <v>587</v>
      </c>
      <c r="L493" t="s">
        <v>1303</v>
      </c>
      <c r="M493" t="s">
        <v>398</v>
      </c>
      <c r="N493">
        <v>1939800030999</v>
      </c>
    </row>
    <row r="494" spans="1:14" x14ac:dyDescent="0.3">
      <c r="A494" t="s">
        <v>377</v>
      </c>
      <c r="B494" t="s">
        <v>918</v>
      </c>
      <c r="C494">
        <v>7</v>
      </c>
      <c r="D494">
        <v>2565</v>
      </c>
      <c r="E494">
        <v>1</v>
      </c>
      <c r="F494">
        <v>0</v>
      </c>
      <c r="G494">
        <v>33</v>
      </c>
      <c r="H494" t="s">
        <v>438</v>
      </c>
      <c r="I494" t="s">
        <v>379</v>
      </c>
      <c r="J494">
        <v>20462</v>
      </c>
      <c r="K494" t="s">
        <v>587</v>
      </c>
      <c r="L494" t="s">
        <v>897</v>
      </c>
      <c r="M494" t="s">
        <v>1304</v>
      </c>
      <c r="N494">
        <v>1939900726081</v>
      </c>
    </row>
    <row r="495" spans="1:14" x14ac:dyDescent="0.3">
      <c r="A495" t="s">
        <v>377</v>
      </c>
      <c r="B495" t="s">
        <v>918</v>
      </c>
      <c r="C495">
        <v>3</v>
      </c>
      <c r="D495">
        <v>2565</v>
      </c>
      <c r="E495">
        <v>1</v>
      </c>
      <c r="F495">
        <v>0</v>
      </c>
      <c r="G495">
        <v>33</v>
      </c>
      <c r="H495" t="s">
        <v>438</v>
      </c>
      <c r="I495" t="s">
        <v>379</v>
      </c>
      <c r="J495">
        <v>20404</v>
      </c>
      <c r="K495" t="s">
        <v>587</v>
      </c>
      <c r="L495" t="s">
        <v>779</v>
      </c>
      <c r="M495" t="s">
        <v>1305</v>
      </c>
      <c r="N495">
        <v>1939900702816</v>
      </c>
    </row>
    <row r="496" spans="1:14" x14ac:dyDescent="0.3">
      <c r="A496" t="s">
        <v>377</v>
      </c>
      <c r="B496" t="s">
        <v>918</v>
      </c>
      <c r="C496">
        <v>2</v>
      </c>
      <c r="D496">
        <v>2565</v>
      </c>
      <c r="E496">
        <v>1</v>
      </c>
      <c r="F496">
        <v>0</v>
      </c>
      <c r="G496">
        <v>33</v>
      </c>
      <c r="H496" t="s">
        <v>438</v>
      </c>
      <c r="I496" t="s">
        <v>379</v>
      </c>
      <c r="J496">
        <v>20291</v>
      </c>
      <c r="K496" t="s">
        <v>587</v>
      </c>
      <c r="L496" t="s">
        <v>1306</v>
      </c>
      <c r="M496" t="s">
        <v>457</v>
      </c>
      <c r="N496">
        <v>1409903781622</v>
      </c>
    </row>
    <row r="497" spans="1:14" x14ac:dyDescent="0.3">
      <c r="A497" t="s">
        <v>377</v>
      </c>
      <c r="B497" t="s">
        <v>918</v>
      </c>
      <c r="C497">
        <v>3</v>
      </c>
      <c r="D497">
        <v>2565</v>
      </c>
      <c r="E497">
        <v>1</v>
      </c>
      <c r="F497">
        <v>0</v>
      </c>
      <c r="G497">
        <v>34</v>
      </c>
      <c r="H497" t="s">
        <v>438</v>
      </c>
      <c r="I497" t="s">
        <v>1307</v>
      </c>
      <c r="J497">
        <v>20411</v>
      </c>
      <c r="K497" t="s">
        <v>587</v>
      </c>
      <c r="L497" t="s">
        <v>1308</v>
      </c>
      <c r="M497" t="s">
        <v>1309</v>
      </c>
      <c r="N497">
        <v>1819900648839</v>
      </c>
    </row>
    <row r="498" spans="1:14" x14ac:dyDescent="0.3">
      <c r="A498" t="s">
        <v>377</v>
      </c>
      <c r="B498" t="s">
        <v>918</v>
      </c>
      <c r="C498">
        <v>7</v>
      </c>
      <c r="D498">
        <v>2565</v>
      </c>
      <c r="E498">
        <v>1</v>
      </c>
      <c r="F498">
        <v>0</v>
      </c>
      <c r="G498">
        <v>34</v>
      </c>
      <c r="H498" t="s">
        <v>438</v>
      </c>
      <c r="I498" t="s">
        <v>379</v>
      </c>
      <c r="J498">
        <v>20467</v>
      </c>
      <c r="K498" t="s">
        <v>587</v>
      </c>
      <c r="L498" t="s">
        <v>1310</v>
      </c>
      <c r="M498" t="s">
        <v>1311</v>
      </c>
      <c r="N498">
        <v>1800901356485</v>
      </c>
    </row>
    <row r="499" spans="1:14" x14ac:dyDescent="0.3">
      <c r="A499" t="s">
        <v>377</v>
      </c>
      <c r="B499" t="s">
        <v>918</v>
      </c>
      <c r="C499">
        <v>4</v>
      </c>
      <c r="D499">
        <v>2565</v>
      </c>
      <c r="E499">
        <v>1</v>
      </c>
      <c r="F499">
        <v>0</v>
      </c>
      <c r="G499">
        <v>34</v>
      </c>
      <c r="H499" t="s">
        <v>438</v>
      </c>
      <c r="I499" t="s">
        <v>379</v>
      </c>
      <c r="J499">
        <v>20378</v>
      </c>
      <c r="K499" t="s">
        <v>587</v>
      </c>
      <c r="L499" t="s">
        <v>908</v>
      </c>
      <c r="M499" t="s">
        <v>473</v>
      </c>
      <c r="N499">
        <v>1939900716949</v>
      </c>
    </row>
    <row r="500" spans="1:14" x14ac:dyDescent="0.3">
      <c r="A500" t="s">
        <v>377</v>
      </c>
      <c r="B500" t="s">
        <v>918</v>
      </c>
      <c r="C500">
        <v>6</v>
      </c>
      <c r="D500">
        <v>2565</v>
      </c>
      <c r="E500">
        <v>1</v>
      </c>
      <c r="F500">
        <v>0</v>
      </c>
      <c r="G500">
        <v>34</v>
      </c>
      <c r="H500" t="s">
        <v>438</v>
      </c>
      <c r="I500" t="s">
        <v>379</v>
      </c>
      <c r="J500">
        <v>20457</v>
      </c>
      <c r="K500" t="s">
        <v>587</v>
      </c>
      <c r="L500" t="s">
        <v>1312</v>
      </c>
      <c r="M500" t="s">
        <v>1313</v>
      </c>
      <c r="N500">
        <v>1939900693272</v>
      </c>
    </row>
    <row r="501" spans="1:14" x14ac:dyDescent="0.3">
      <c r="A501" t="s">
        <v>377</v>
      </c>
      <c r="B501" t="s">
        <v>918</v>
      </c>
      <c r="C501">
        <v>5</v>
      </c>
      <c r="D501">
        <v>2565</v>
      </c>
      <c r="E501">
        <v>1</v>
      </c>
      <c r="F501">
        <v>0</v>
      </c>
      <c r="G501">
        <v>34</v>
      </c>
      <c r="H501" t="s">
        <v>438</v>
      </c>
      <c r="I501" t="s">
        <v>379</v>
      </c>
      <c r="J501">
        <v>20421</v>
      </c>
      <c r="K501" t="s">
        <v>587</v>
      </c>
      <c r="L501" t="s">
        <v>1314</v>
      </c>
      <c r="M501" t="s">
        <v>1315</v>
      </c>
      <c r="N501">
        <v>1939900707907</v>
      </c>
    </row>
    <row r="502" spans="1:14" x14ac:dyDescent="0.3">
      <c r="A502" t="s">
        <v>377</v>
      </c>
      <c r="B502" t="s">
        <v>918</v>
      </c>
      <c r="C502">
        <v>2</v>
      </c>
      <c r="D502">
        <v>2565</v>
      </c>
      <c r="E502">
        <v>1</v>
      </c>
      <c r="F502">
        <v>0</v>
      </c>
      <c r="G502">
        <v>34</v>
      </c>
      <c r="H502" t="s">
        <v>438</v>
      </c>
      <c r="I502" t="s">
        <v>379</v>
      </c>
      <c r="J502">
        <v>20465</v>
      </c>
      <c r="K502" t="s">
        <v>587</v>
      </c>
      <c r="L502" t="s">
        <v>1316</v>
      </c>
      <c r="M502" t="s">
        <v>1317</v>
      </c>
      <c r="N502">
        <v>1939900723741</v>
      </c>
    </row>
    <row r="503" spans="1:14" x14ac:dyDescent="0.3">
      <c r="A503" t="s">
        <v>377</v>
      </c>
      <c r="B503" t="s">
        <v>918</v>
      </c>
      <c r="C503">
        <v>2</v>
      </c>
      <c r="D503">
        <v>2565</v>
      </c>
      <c r="E503">
        <v>1</v>
      </c>
      <c r="F503">
        <v>0</v>
      </c>
      <c r="G503">
        <v>35</v>
      </c>
      <c r="H503" t="s">
        <v>438</v>
      </c>
      <c r="I503" t="s">
        <v>379</v>
      </c>
      <c r="J503">
        <v>20498</v>
      </c>
      <c r="K503" t="s">
        <v>587</v>
      </c>
      <c r="L503" t="s">
        <v>1318</v>
      </c>
      <c r="M503" t="s">
        <v>1319</v>
      </c>
    </row>
    <row r="504" spans="1:14" x14ac:dyDescent="0.3">
      <c r="A504" t="s">
        <v>377</v>
      </c>
      <c r="B504" t="s">
        <v>918</v>
      </c>
      <c r="C504">
        <v>5</v>
      </c>
      <c r="D504">
        <v>2565</v>
      </c>
      <c r="E504">
        <v>1</v>
      </c>
      <c r="F504">
        <v>0</v>
      </c>
      <c r="G504">
        <v>35</v>
      </c>
      <c r="H504" t="s">
        <v>438</v>
      </c>
      <c r="I504" t="s">
        <v>379</v>
      </c>
      <c r="J504">
        <v>20422</v>
      </c>
      <c r="K504" t="s">
        <v>587</v>
      </c>
      <c r="L504" t="s">
        <v>1320</v>
      </c>
      <c r="M504" t="s">
        <v>1321</v>
      </c>
      <c r="N504">
        <v>1939900719531</v>
      </c>
    </row>
    <row r="505" spans="1:14" x14ac:dyDescent="0.3">
      <c r="A505" t="s">
        <v>377</v>
      </c>
      <c r="B505" t="s">
        <v>918</v>
      </c>
      <c r="C505">
        <v>6</v>
      </c>
      <c r="D505">
        <v>2565</v>
      </c>
      <c r="E505">
        <v>1</v>
      </c>
      <c r="F505">
        <v>0</v>
      </c>
      <c r="G505">
        <v>35</v>
      </c>
      <c r="H505" t="s">
        <v>438</v>
      </c>
      <c r="I505" t="s">
        <v>379</v>
      </c>
      <c r="J505">
        <v>20458</v>
      </c>
      <c r="K505" t="s">
        <v>587</v>
      </c>
      <c r="L505" t="s">
        <v>1322</v>
      </c>
      <c r="M505" t="s">
        <v>1323</v>
      </c>
      <c r="N505">
        <v>1939900715144</v>
      </c>
    </row>
    <row r="506" spans="1:14" x14ac:dyDescent="0.3">
      <c r="A506" t="s">
        <v>377</v>
      </c>
      <c r="B506" t="s">
        <v>918</v>
      </c>
      <c r="C506">
        <v>4</v>
      </c>
      <c r="D506">
        <v>2565</v>
      </c>
      <c r="E506">
        <v>1</v>
      </c>
      <c r="F506">
        <v>0</v>
      </c>
      <c r="G506">
        <v>35</v>
      </c>
      <c r="H506" t="s">
        <v>438</v>
      </c>
      <c r="I506" t="s">
        <v>379</v>
      </c>
      <c r="J506">
        <v>20379</v>
      </c>
      <c r="K506" t="s">
        <v>587</v>
      </c>
      <c r="L506" t="s">
        <v>1324</v>
      </c>
      <c r="M506" t="s">
        <v>1325</v>
      </c>
      <c r="N506">
        <v>1939900702514</v>
      </c>
    </row>
    <row r="507" spans="1:14" x14ac:dyDescent="0.3">
      <c r="A507" t="s">
        <v>377</v>
      </c>
      <c r="B507" t="s">
        <v>918</v>
      </c>
      <c r="C507">
        <v>7</v>
      </c>
      <c r="D507">
        <v>2565</v>
      </c>
      <c r="E507">
        <v>1</v>
      </c>
      <c r="F507">
        <v>0</v>
      </c>
      <c r="G507">
        <v>35</v>
      </c>
      <c r="H507" t="s">
        <v>438</v>
      </c>
      <c r="I507" t="s">
        <v>379</v>
      </c>
      <c r="J507">
        <v>20505</v>
      </c>
      <c r="K507" t="s">
        <v>587</v>
      </c>
      <c r="L507" t="s">
        <v>1326</v>
      </c>
      <c r="M507" t="s">
        <v>1327</v>
      </c>
      <c r="N507">
        <v>1939900712447</v>
      </c>
    </row>
    <row r="508" spans="1:14" x14ac:dyDescent="0.3">
      <c r="A508" t="s">
        <v>377</v>
      </c>
      <c r="B508" t="s">
        <v>918</v>
      </c>
      <c r="C508">
        <v>3</v>
      </c>
      <c r="D508">
        <v>2565</v>
      </c>
      <c r="E508">
        <v>1</v>
      </c>
      <c r="F508">
        <v>0</v>
      </c>
      <c r="G508">
        <v>35</v>
      </c>
      <c r="H508" t="s">
        <v>438</v>
      </c>
      <c r="I508" t="s">
        <v>379</v>
      </c>
      <c r="J508">
        <v>20423</v>
      </c>
      <c r="K508" t="s">
        <v>587</v>
      </c>
      <c r="L508" t="s">
        <v>1328</v>
      </c>
      <c r="M508" t="s">
        <v>1086</v>
      </c>
      <c r="N508">
        <v>1939900726928</v>
      </c>
    </row>
    <row r="509" spans="1:14" x14ac:dyDescent="0.3">
      <c r="A509" t="s">
        <v>377</v>
      </c>
      <c r="B509" t="s">
        <v>918</v>
      </c>
      <c r="C509">
        <v>3</v>
      </c>
      <c r="D509">
        <v>2565</v>
      </c>
      <c r="E509">
        <v>1</v>
      </c>
      <c r="F509">
        <v>0</v>
      </c>
      <c r="G509">
        <v>36</v>
      </c>
      <c r="H509" t="s">
        <v>438</v>
      </c>
      <c r="I509" t="s">
        <v>379</v>
      </c>
      <c r="J509">
        <v>20449</v>
      </c>
      <c r="K509" t="s">
        <v>587</v>
      </c>
      <c r="L509" t="s">
        <v>1329</v>
      </c>
      <c r="M509" t="s">
        <v>1330</v>
      </c>
      <c r="N509">
        <v>1939900687230</v>
      </c>
    </row>
    <row r="510" spans="1:14" x14ac:dyDescent="0.3">
      <c r="A510" t="s">
        <v>377</v>
      </c>
      <c r="B510" t="s">
        <v>918</v>
      </c>
      <c r="C510">
        <v>4</v>
      </c>
      <c r="D510">
        <v>2565</v>
      </c>
      <c r="E510">
        <v>1</v>
      </c>
      <c r="F510">
        <v>0</v>
      </c>
      <c r="G510">
        <v>36</v>
      </c>
      <c r="H510" t="s">
        <v>438</v>
      </c>
      <c r="I510" t="s">
        <v>379</v>
      </c>
      <c r="J510">
        <v>20442</v>
      </c>
      <c r="K510" t="s">
        <v>587</v>
      </c>
      <c r="L510" t="s">
        <v>1331</v>
      </c>
      <c r="M510" t="s">
        <v>1332</v>
      </c>
      <c r="N510">
        <v>1939900700112</v>
      </c>
    </row>
    <row r="511" spans="1:14" x14ac:dyDescent="0.3">
      <c r="A511" t="s">
        <v>377</v>
      </c>
      <c r="B511" t="s">
        <v>918</v>
      </c>
      <c r="C511">
        <v>6</v>
      </c>
      <c r="D511">
        <v>2565</v>
      </c>
      <c r="E511">
        <v>1</v>
      </c>
      <c r="F511">
        <v>0</v>
      </c>
      <c r="G511">
        <v>36</v>
      </c>
      <c r="H511" t="s">
        <v>438</v>
      </c>
      <c r="I511" t="s">
        <v>379</v>
      </c>
      <c r="J511">
        <v>20463</v>
      </c>
      <c r="K511" t="s">
        <v>587</v>
      </c>
      <c r="L511" t="s">
        <v>1333</v>
      </c>
      <c r="M511" t="s">
        <v>1334</v>
      </c>
      <c r="N511">
        <v>1939900690214</v>
      </c>
    </row>
    <row r="512" spans="1:14" x14ac:dyDescent="0.3">
      <c r="A512" t="s">
        <v>377</v>
      </c>
      <c r="B512" t="s">
        <v>918</v>
      </c>
      <c r="C512">
        <v>5</v>
      </c>
      <c r="D512">
        <v>2565</v>
      </c>
      <c r="E512">
        <v>1</v>
      </c>
      <c r="F512">
        <v>0</v>
      </c>
      <c r="G512">
        <v>36</v>
      </c>
      <c r="H512" t="s">
        <v>438</v>
      </c>
      <c r="I512" t="s">
        <v>379</v>
      </c>
      <c r="J512">
        <v>20424</v>
      </c>
      <c r="K512" t="s">
        <v>587</v>
      </c>
      <c r="L512" t="s">
        <v>1335</v>
      </c>
      <c r="M512" t="s">
        <v>1309</v>
      </c>
      <c r="N512">
        <v>1929901179696</v>
      </c>
    </row>
    <row r="513" spans="1:14" x14ac:dyDescent="0.3">
      <c r="A513" t="s">
        <v>377</v>
      </c>
      <c r="B513" t="s">
        <v>918</v>
      </c>
      <c r="C513">
        <v>5</v>
      </c>
      <c r="D513">
        <v>2565</v>
      </c>
      <c r="E513">
        <v>1</v>
      </c>
      <c r="F513">
        <v>0</v>
      </c>
      <c r="G513">
        <v>37</v>
      </c>
      <c r="H513" t="s">
        <v>438</v>
      </c>
      <c r="I513" t="s">
        <v>379</v>
      </c>
      <c r="J513">
        <v>20506</v>
      </c>
      <c r="K513" t="s">
        <v>587</v>
      </c>
      <c r="L513" t="s">
        <v>704</v>
      </c>
      <c r="M513" t="s">
        <v>1336</v>
      </c>
      <c r="N513">
        <v>1819900662068</v>
      </c>
    </row>
    <row r="514" spans="1:14" x14ac:dyDescent="0.3">
      <c r="A514" t="s">
        <v>377</v>
      </c>
      <c r="B514" t="s">
        <v>918</v>
      </c>
      <c r="C514">
        <v>6</v>
      </c>
      <c r="D514">
        <v>2565</v>
      </c>
      <c r="E514">
        <v>1</v>
      </c>
      <c r="F514">
        <v>0</v>
      </c>
      <c r="G514">
        <v>37</v>
      </c>
      <c r="H514" t="s">
        <v>438</v>
      </c>
      <c r="I514" t="s">
        <v>379</v>
      </c>
      <c r="J514">
        <v>20464</v>
      </c>
      <c r="K514" t="s">
        <v>587</v>
      </c>
      <c r="L514" t="s">
        <v>1337</v>
      </c>
      <c r="M514" t="s">
        <v>595</v>
      </c>
      <c r="N514">
        <v>1939900706749</v>
      </c>
    </row>
    <row r="515" spans="1:14" x14ac:dyDescent="0.3">
      <c r="A515" t="s">
        <v>377</v>
      </c>
      <c r="B515" t="s">
        <v>918</v>
      </c>
      <c r="C515">
        <v>3</v>
      </c>
      <c r="D515">
        <v>2565</v>
      </c>
      <c r="E515">
        <v>1</v>
      </c>
      <c r="F515">
        <v>0</v>
      </c>
      <c r="G515">
        <v>37</v>
      </c>
      <c r="H515" t="s">
        <v>438</v>
      </c>
      <c r="I515" t="s">
        <v>379</v>
      </c>
      <c r="J515">
        <v>20455</v>
      </c>
      <c r="K515" t="s">
        <v>587</v>
      </c>
      <c r="L515" t="s">
        <v>1338</v>
      </c>
      <c r="M515" t="s">
        <v>1339</v>
      </c>
      <c r="N515">
        <v>1939900726839</v>
      </c>
    </row>
    <row r="516" spans="1:14" x14ac:dyDescent="0.3">
      <c r="A516" t="s">
        <v>377</v>
      </c>
      <c r="B516" t="s">
        <v>918</v>
      </c>
      <c r="C516">
        <v>6</v>
      </c>
      <c r="D516">
        <v>2565</v>
      </c>
      <c r="E516">
        <v>1</v>
      </c>
      <c r="F516">
        <v>0</v>
      </c>
      <c r="G516">
        <v>38</v>
      </c>
      <c r="H516" t="s">
        <v>438</v>
      </c>
      <c r="I516" t="s">
        <v>379</v>
      </c>
      <c r="J516">
        <v>20466</v>
      </c>
      <c r="K516" t="s">
        <v>587</v>
      </c>
      <c r="L516" t="s">
        <v>1340</v>
      </c>
      <c r="M516" t="s">
        <v>1341</v>
      </c>
      <c r="N516">
        <v>1939900721357</v>
      </c>
    </row>
    <row r="517" spans="1:14" x14ac:dyDescent="0.3">
      <c r="A517" t="s">
        <v>377</v>
      </c>
      <c r="B517" t="s">
        <v>918</v>
      </c>
      <c r="C517">
        <v>6</v>
      </c>
      <c r="D517">
        <v>2565</v>
      </c>
      <c r="E517">
        <v>1</v>
      </c>
      <c r="F517">
        <v>0</v>
      </c>
      <c r="G517">
        <v>39</v>
      </c>
      <c r="H517" t="s">
        <v>438</v>
      </c>
      <c r="I517" t="s">
        <v>379</v>
      </c>
      <c r="J517">
        <v>20468</v>
      </c>
      <c r="K517" t="s">
        <v>587</v>
      </c>
      <c r="L517" t="s">
        <v>1342</v>
      </c>
      <c r="M517" t="s">
        <v>1343</v>
      </c>
      <c r="N517">
        <v>1939900680898</v>
      </c>
    </row>
    <row r="518" spans="1:14" x14ac:dyDescent="0.3">
      <c r="A518" t="s">
        <v>377</v>
      </c>
      <c r="B518" t="s">
        <v>1344</v>
      </c>
      <c r="C518">
        <v>6</v>
      </c>
      <c r="D518">
        <v>2565</v>
      </c>
      <c r="E518">
        <v>1</v>
      </c>
      <c r="F518">
        <v>0</v>
      </c>
      <c r="G518">
        <v>1</v>
      </c>
      <c r="H518" t="s">
        <v>438</v>
      </c>
      <c r="I518" t="s">
        <v>379</v>
      </c>
      <c r="J518">
        <v>20140</v>
      </c>
      <c r="K518" t="s">
        <v>380</v>
      </c>
      <c r="L518" t="s">
        <v>1345</v>
      </c>
      <c r="M518" t="s">
        <v>1346</v>
      </c>
      <c r="N518">
        <v>1929901160901</v>
      </c>
    </row>
    <row r="519" spans="1:14" x14ac:dyDescent="0.3">
      <c r="A519" t="s">
        <v>377</v>
      </c>
      <c r="B519" t="s">
        <v>1344</v>
      </c>
      <c r="C519">
        <v>3</v>
      </c>
      <c r="D519">
        <v>2565</v>
      </c>
      <c r="E519">
        <v>1</v>
      </c>
      <c r="F519">
        <v>0</v>
      </c>
      <c r="G519">
        <v>1</v>
      </c>
      <c r="H519" t="s">
        <v>438</v>
      </c>
      <c r="I519" t="s">
        <v>379</v>
      </c>
      <c r="J519">
        <v>19963</v>
      </c>
      <c r="K519" t="s">
        <v>380</v>
      </c>
      <c r="L519" t="s">
        <v>1347</v>
      </c>
      <c r="M519" t="s">
        <v>1086</v>
      </c>
      <c r="N519">
        <v>1939900685148</v>
      </c>
    </row>
    <row r="520" spans="1:14" x14ac:dyDescent="0.3">
      <c r="A520" t="s">
        <v>377</v>
      </c>
      <c r="B520" t="s">
        <v>1344</v>
      </c>
      <c r="C520">
        <v>4</v>
      </c>
      <c r="D520">
        <v>2565</v>
      </c>
      <c r="E520">
        <v>1</v>
      </c>
      <c r="F520">
        <v>0</v>
      </c>
      <c r="G520">
        <v>1</v>
      </c>
      <c r="H520" t="s">
        <v>438</v>
      </c>
      <c r="I520" t="s">
        <v>379</v>
      </c>
      <c r="J520">
        <v>19970</v>
      </c>
      <c r="K520" t="s">
        <v>380</v>
      </c>
      <c r="L520" t="s">
        <v>1348</v>
      </c>
      <c r="M520" t="s">
        <v>868</v>
      </c>
      <c r="N520">
        <v>1939900676416</v>
      </c>
    </row>
    <row r="521" spans="1:14" x14ac:dyDescent="0.3">
      <c r="A521" t="s">
        <v>377</v>
      </c>
      <c r="B521" t="s">
        <v>1344</v>
      </c>
      <c r="C521">
        <v>5</v>
      </c>
      <c r="D521">
        <v>2565</v>
      </c>
      <c r="E521">
        <v>1</v>
      </c>
      <c r="F521">
        <v>0</v>
      </c>
      <c r="G521">
        <v>1</v>
      </c>
      <c r="H521" t="s">
        <v>438</v>
      </c>
      <c r="I521" t="s">
        <v>379</v>
      </c>
      <c r="J521">
        <v>20102</v>
      </c>
      <c r="K521" t="s">
        <v>380</v>
      </c>
      <c r="L521" t="s">
        <v>1349</v>
      </c>
      <c r="M521" t="s">
        <v>1350</v>
      </c>
      <c r="N521">
        <v>1900801076439</v>
      </c>
    </row>
    <row r="522" spans="1:14" x14ac:dyDescent="0.3">
      <c r="A522" t="s">
        <v>377</v>
      </c>
      <c r="B522" t="s">
        <v>1344</v>
      </c>
      <c r="C522">
        <v>1</v>
      </c>
      <c r="D522">
        <v>2565</v>
      </c>
      <c r="E522">
        <v>1</v>
      </c>
      <c r="F522">
        <v>0</v>
      </c>
      <c r="G522">
        <v>1</v>
      </c>
      <c r="H522" t="s">
        <v>438</v>
      </c>
      <c r="I522" t="s">
        <v>379</v>
      </c>
      <c r="J522">
        <v>19958</v>
      </c>
      <c r="K522" t="s">
        <v>380</v>
      </c>
      <c r="L522" t="s">
        <v>1351</v>
      </c>
      <c r="M522" t="s">
        <v>1352</v>
      </c>
      <c r="N522">
        <v>1939900681614</v>
      </c>
    </row>
    <row r="523" spans="1:14" x14ac:dyDescent="0.3">
      <c r="A523" t="s">
        <v>377</v>
      </c>
      <c r="B523" t="s">
        <v>1344</v>
      </c>
      <c r="C523">
        <v>2</v>
      </c>
      <c r="D523">
        <v>2565</v>
      </c>
      <c r="E523">
        <v>1</v>
      </c>
      <c r="F523">
        <v>0</v>
      </c>
      <c r="G523">
        <v>1</v>
      </c>
      <c r="H523" t="s">
        <v>438</v>
      </c>
      <c r="I523" t="s">
        <v>379</v>
      </c>
      <c r="J523">
        <v>19993</v>
      </c>
      <c r="K523" t="s">
        <v>380</v>
      </c>
      <c r="L523" t="s">
        <v>1353</v>
      </c>
      <c r="M523" t="s">
        <v>1354</v>
      </c>
      <c r="N523">
        <v>1939900667603</v>
      </c>
    </row>
    <row r="524" spans="1:14" x14ac:dyDescent="0.3">
      <c r="A524" t="s">
        <v>377</v>
      </c>
      <c r="B524" t="s">
        <v>1344</v>
      </c>
      <c r="C524">
        <v>2</v>
      </c>
      <c r="D524">
        <v>2565</v>
      </c>
      <c r="E524">
        <v>1</v>
      </c>
      <c r="F524">
        <v>0</v>
      </c>
      <c r="G524">
        <v>2</v>
      </c>
      <c r="H524" t="s">
        <v>438</v>
      </c>
      <c r="I524" t="s">
        <v>379</v>
      </c>
      <c r="J524">
        <v>19995</v>
      </c>
      <c r="K524" t="s">
        <v>380</v>
      </c>
      <c r="L524" t="s">
        <v>1355</v>
      </c>
      <c r="M524" t="s">
        <v>1356</v>
      </c>
      <c r="N524">
        <v>1939900687132</v>
      </c>
    </row>
    <row r="525" spans="1:14" x14ac:dyDescent="0.3">
      <c r="A525" t="s">
        <v>377</v>
      </c>
      <c r="B525" t="s">
        <v>1344</v>
      </c>
      <c r="C525">
        <v>1</v>
      </c>
      <c r="D525">
        <v>2565</v>
      </c>
      <c r="E525">
        <v>1</v>
      </c>
      <c r="F525">
        <v>0</v>
      </c>
      <c r="G525">
        <v>2</v>
      </c>
      <c r="H525" t="s">
        <v>438</v>
      </c>
      <c r="I525" t="s">
        <v>379</v>
      </c>
      <c r="J525">
        <v>19959</v>
      </c>
      <c r="K525" t="s">
        <v>380</v>
      </c>
      <c r="L525" t="s">
        <v>1357</v>
      </c>
      <c r="M525" t="s">
        <v>1358</v>
      </c>
      <c r="N525">
        <v>1939900682831</v>
      </c>
    </row>
    <row r="526" spans="1:14" x14ac:dyDescent="0.3">
      <c r="A526" t="s">
        <v>377</v>
      </c>
      <c r="B526" t="s">
        <v>1344</v>
      </c>
      <c r="C526">
        <v>5</v>
      </c>
      <c r="D526">
        <v>2565</v>
      </c>
      <c r="E526">
        <v>1</v>
      </c>
      <c r="F526">
        <v>0</v>
      </c>
      <c r="G526">
        <v>2</v>
      </c>
      <c r="H526" t="s">
        <v>438</v>
      </c>
      <c r="I526" t="s">
        <v>379</v>
      </c>
      <c r="J526">
        <v>20103</v>
      </c>
      <c r="K526" t="s">
        <v>380</v>
      </c>
      <c r="L526" t="s">
        <v>480</v>
      </c>
      <c r="M526" t="s">
        <v>1359</v>
      </c>
      <c r="N526">
        <v>1939900657527</v>
      </c>
    </row>
    <row r="527" spans="1:14" x14ac:dyDescent="0.3">
      <c r="A527" t="s">
        <v>377</v>
      </c>
      <c r="B527" t="s">
        <v>1344</v>
      </c>
      <c r="C527">
        <v>4</v>
      </c>
      <c r="D527">
        <v>2565</v>
      </c>
      <c r="E527">
        <v>1</v>
      </c>
      <c r="F527">
        <v>0</v>
      </c>
      <c r="G527">
        <v>2</v>
      </c>
      <c r="H527" t="s">
        <v>438</v>
      </c>
      <c r="I527" t="s">
        <v>379</v>
      </c>
      <c r="J527">
        <v>20065</v>
      </c>
      <c r="K527" t="s">
        <v>380</v>
      </c>
      <c r="L527" t="s">
        <v>1360</v>
      </c>
      <c r="M527" t="s">
        <v>1361</v>
      </c>
      <c r="N527">
        <v>1939900673379</v>
      </c>
    </row>
    <row r="528" spans="1:14" x14ac:dyDescent="0.3">
      <c r="A528" t="s">
        <v>377</v>
      </c>
      <c r="B528" t="s">
        <v>1344</v>
      </c>
      <c r="C528">
        <v>3</v>
      </c>
      <c r="D528">
        <v>2565</v>
      </c>
      <c r="E528">
        <v>1</v>
      </c>
      <c r="F528">
        <v>0</v>
      </c>
      <c r="G528">
        <v>2</v>
      </c>
      <c r="H528" t="s">
        <v>438</v>
      </c>
      <c r="I528" t="s">
        <v>379</v>
      </c>
      <c r="J528">
        <v>20029</v>
      </c>
      <c r="K528" t="s">
        <v>1362</v>
      </c>
      <c r="L528" t="s">
        <v>1363</v>
      </c>
      <c r="M528" t="s">
        <v>778</v>
      </c>
      <c r="N528">
        <v>1939900678834</v>
      </c>
    </row>
    <row r="529" spans="1:14" x14ac:dyDescent="0.3">
      <c r="A529" t="s">
        <v>377</v>
      </c>
      <c r="B529" t="s">
        <v>1344</v>
      </c>
      <c r="C529">
        <v>6</v>
      </c>
      <c r="D529">
        <v>2565</v>
      </c>
      <c r="E529">
        <v>1</v>
      </c>
      <c r="F529">
        <v>0</v>
      </c>
      <c r="G529">
        <v>2</v>
      </c>
      <c r="H529" t="s">
        <v>438</v>
      </c>
      <c r="I529" t="s">
        <v>379</v>
      </c>
      <c r="J529">
        <v>20141</v>
      </c>
      <c r="K529" t="s">
        <v>1362</v>
      </c>
      <c r="L529" t="s">
        <v>1364</v>
      </c>
      <c r="M529" t="s">
        <v>1365</v>
      </c>
      <c r="N529">
        <v>1939900648285</v>
      </c>
    </row>
    <row r="530" spans="1:14" x14ac:dyDescent="0.3">
      <c r="A530" t="s">
        <v>377</v>
      </c>
      <c r="B530" t="s">
        <v>1344</v>
      </c>
      <c r="C530">
        <v>1</v>
      </c>
      <c r="D530">
        <v>2565</v>
      </c>
      <c r="E530">
        <v>1</v>
      </c>
      <c r="F530">
        <v>0</v>
      </c>
      <c r="G530">
        <v>3</v>
      </c>
      <c r="H530" t="s">
        <v>438</v>
      </c>
      <c r="I530" t="s">
        <v>379</v>
      </c>
      <c r="J530">
        <v>19960</v>
      </c>
      <c r="K530" t="s">
        <v>1362</v>
      </c>
      <c r="L530" t="s">
        <v>1366</v>
      </c>
      <c r="M530" t="s">
        <v>1367</v>
      </c>
      <c r="N530">
        <v>1829900328389</v>
      </c>
    </row>
    <row r="531" spans="1:14" x14ac:dyDescent="0.3">
      <c r="A531" t="s">
        <v>377</v>
      </c>
      <c r="B531" t="s">
        <v>1344</v>
      </c>
      <c r="C531">
        <v>4</v>
      </c>
      <c r="D531">
        <v>2565</v>
      </c>
      <c r="E531">
        <v>1</v>
      </c>
      <c r="F531">
        <v>0</v>
      </c>
      <c r="G531">
        <v>3</v>
      </c>
      <c r="H531" t="s">
        <v>438</v>
      </c>
      <c r="I531" t="s">
        <v>379</v>
      </c>
      <c r="J531">
        <v>20067</v>
      </c>
      <c r="K531" t="s">
        <v>380</v>
      </c>
      <c r="L531" t="s">
        <v>1368</v>
      </c>
      <c r="M531" t="s">
        <v>1369</v>
      </c>
      <c r="N531">
        <v>1939900652312</v>
      </c>
    </row>
    <row r="532" spans="1:14" x14ac:dyDescent="0.3">
      <c r="A532" t="s">
        <v>377</v>
      </c>
      <c r="B532" t="s">
        <v>1344</v>
      </c>
      <c r="C532">
        <v>3</v>
      </c>
      <c r="D532">
        <v>2565</v>
      </c>
      <c r="E532">
        <v>1</v>
      </c>
      <c r="F532">
        <v>0</v>
      </c>
      <c r="G532">
        <v>3</v>
      </c>
      <c r="H532" t="s">
        <v>438</v>
      </c>
      <c r="I532" t="s">
        <v>379</v>
      </c>
      <c r="J532">
        <v>20030</v>
      </c>
      <c r="K532" t="s">
        <v>380</v>
      </c>
      <c r="L532" t="s">
        <v>1370</v>
      </c>
      <c r="M532" t="s">
        <v>1371</v>
      </c>
      <c r="N532">
        <v>1939800027823</v>
      </c>
    </row>
    <row r="533" spans="1:14" x14ac:dyDescent="0.3">
      <c r="A533" t="s">
        <v>377</v>
      </c>
      <c r="B533" t="s">
        <v>1344</v>
      </c>
      <c r="C533">
        <v>5</v>
      </c>
      <c r="D533">
        <v>2565</v>
      </c>
      <c r="E533">
        <v>1</v>
      </c>
      <c r="F533">
        <v>0</v>
      </c>
      <c r="G533">
        <v>3</v>
      </c>
      <c r="H533" t="s">
        <v>438</v>
      </c>
      <c r="I533" t="s">
        <v>379</v>
      </c>
      <c r="J533">
        <v>20104</v>
      </c>
      <c r="K533" t="s">
        <v>380</v>
      </c>
      <c r="L533" t="s">
        <v>1372</v>
      </c>
      <c r="M533" t="s">
        <v>1373</v>
      </c>
      <c r="N533">
        <v>1930800137728</v>
      </c>
    </row>
    <row r="534" spans="1:14" x14ac:dyDescent="0.3">
      <c r="A534" t="s">
        <v>377</v>
      </c>
      <c r="B534" t="s">
        <v>1344</v>
      </c>
      <c r="C534">
        <v>6</v>
      </c>
      <c r="D534">
        <v>2565</v>
      </c>
      <c r="E534">
        <v>1</v>
      </c>
      <c r="F534">
        <v>0</v>
      </c>
      <c r="G534">
        <v>3</v>
      </c>
      <c r="H534" t="s">
        <v>438</v>
      </c>
      <c r="I534" t="s">
        <v>379</v>
      </c>
      <c r="J534">
        <v>20142</v>
      </c>
      <c r="K534" t="s">
        <v>380</v>
      </c>
      <c r="L534" t="s">
        <v>1374</v>
      </c>
      <c r="M534" t="s">
        <v>693</v>
      </c>
      <c r="N534">
        <v>1939800027645</v>
      </c>
    </row>
    <row r="535" spans="1:14" x14ac:dyDescent="0.3">
      <c r="A535" t="s">
        <v>377</v>
      </c>
      <c r="B535" t="s">
        <v>1344</v>
      </c>
      <c r="C535">
        <v>2</v>
      </c>
      <c r="D535">
        <v>2565</v>
      </c>
      <c r="E535">
        <v>1</v>
      </c>
      <c r="F535">
        <v>0</v>
      </c>
      <c r="G535">
        <v>3</v>
      </c>
      <c r="H535" t="s">
        <v>438</v>
      </c>
      <c r="I535" t="s">
        <v>379</v>
      </c>
      <c r="J535">
        <v>19996</v>
      </c>
      <c r="K535" t="s">
        <v>380</v>
      </c>
      <c r="L535" t="s">
        <v>1375</v>
      </c>
      <c r="M535" t="s">
        <v>1376</v>
      </c>
      <c r="N535">
        <v>1939900676475</v>
      </c>
    </row>
    <row r="536" spans="1:14" x14ac:dyDescent="0.3">
      <c r="A536" t="s">
        <v>377</v>
      </c>
      <c r="B536" t="s">
        <v>1344</v>
      </c>
      <c r="C536">
        <v>2</v>
      </c>
      <c r="D536">
        <v>2565</v>
      </c>
      <c r="E536">
        <v>1</v>
      </c>
      <c r="F536">
        <v>0</v>
      </c>
      <c r="G536">
        <v>4</v>
      </c>
      <c r="H536" t="s">
        <v>438</v>
      </c>
      <c r="I536" t="s">
        <v>379</v>
      </c>
      <c r="J536">
        <v>19997</v>
      </c>
      <c r="K536" t="s">
        <v>380</v>
      </c>
      <c r="L536" t="s">
        <v>1377</v>
      </c>
      <c r="M536" t="s">
        <v>398</v>
      </c>
      <c r="N536">
        <v>1939800029176</v>
      </c>
    </row>
    <row r="537" spans="1:14" x14ac:dyDescent="0.3">
      <c r="A537" t="s">
        <v>377</v>
      </c>
      <c r="B537" t="s">
        <v>1344</v>
      </c>
      <c r="C537">
        <v>6</v>
      </c>
      <c r="D537">
        <v>2565</v>
      </c>
      <c r="E537">
        <v>1</v>
      </c>
      <c r="F537">
        <v>0</v>
      </c>
      <c r="G537">
        <v>4</v>
      </c>
      <c r="H537" t="s">
        <v>438</v>
      </c>
      <c r="I537" t="s">
        <v>379</v>
      </c>
      <c r="J537">
        <v>20143</v>
      </c>
      <c r="K537" t="s">
        <v>380</v>
      </c>
      <c r="L537" t="s">
        <v>1001</v>
      </c>
      <c r="M537" t="s">
        <v>1378</v>
      </c>
      <c r="N537">
        <v>1939900677960</v>
      </c>
    </row>
    <row r="538" spans="1:14" x14ac:dyDescent="0.3">
      <c r="A538" t="s">
        <v>377</v>
      </c>
      <c r="B538" t="s">
        <v>1344</v>
      </c>
      <c r="C538">
        <v>5</v>
      </c>
      <c r="D538">
        <v>2565</v>
      </c>
      <c r="E538">
        <v>1</v>
      </c>
      <c r="F538">
        <v>0</v>
      </c>
      <c r="G538">
        <v>4</v>
      </c>
      <c r="H538" t="s">
        <v>438</v>
      </c>
      <c r="I538" t="s">
        <v>379</v>
      </c>
      <c r="J538">
        <v>20105</v>
      </c>
      <c r="K538" t="s">
        <v>380</v>
      </c>
      <c r="L538" t="s">
        <v>507</v>
      </c>
      <c r="M538" t="s">
        <v>927</v>
      </c>
      <c r="N538">
        <v>1939900673212</v>
      </c>
    </row>
    <row r="539" spans="1:14" x14ac:dyDescent="0.3">
      <c r="A539" t="s">
        <v>377</v>
      </c>
      <c r="B539" t="s">
        <v>1344</v>
      </c>
      <c r="C539">
        <v>4</v>
      </c>
      <c r="D539">
        <v>2565</v>
      </c>
      <c r="E539">
        <v>1</v>
      </c>
      <c r="F539">
        <v>0</v>
      </c>
      <c r="G539">
        <v>4</v>
      </c>
      <c r="H539" t="s">
        <v>438</v>
      </c>
      <c r="I539" t="s">
        <v>379</v>
      </c>
      <c r="J539">
        <v>20068</v>
      </c>
      <c r="K539" t="s">
        <v>380</v>
      </c>
      <c r="L539" t="s">
        <v>1379</v>
      </c>
      <c r="M539" t="s">
        <v>1034</v>
      </c>
      <c r="N539">
        <v>1939900681363</v>
      </c>
    </row>
    <row r="540" spans="1:14" x14ac:dyDescent="0.3">
      <c r="A540" t="s">
        <v>377</v>
      </c>
      <c r="B540" t="s">
        <v>1344</v>
      </c>
      <c r="C540">
        <v>1</v>
      </c>
      <c r="D540">
        <v>2565</v>
      </c>
      <c r="E540">
        <v>1</v>
      </c>
      <c r="F540">
        <v>0</v>
      </c>
      <c r="G540">
        <v>4</v>
      </c>
      <c r="H540" t="s">
        <v>438</v>
      </c>
      <c r="I540" t="s">
        <v>379</v>
      </c>
      <c r="J540">
        <v>19961</v>
      </c>
      <c r="K540" t="s">
        <v>1362</v>
      </c>
      <c r="L540" t="s">
        <v>1380</v>
      </c>
      <c r="M540" t="s">
        <v>1381</v>
      </c>
      <c r="N540">
        <v>1939900650476</v>
      </c>
    </row>
    <row r="541" spans="1:14" x14ac:dyDescent="0.3">
      <c r="A541" t="s">
        <v>377</v>
      </c>
      <c r="B541" t="s">
        <v>1344</v>
      </c>
      <c r="C541">
        <v>3</v>
      </c>
      <c r="D541">
        <v>2565</v>
      </c>
      <c r="E541">
        <v>1</v>
      </c>
      <c r="F541">
        <v>0</v>
      </c>
      <c r="G541">
        <v>4</v>
      </c>
      <c r="H541" t="s">
        <v>438</v>
      </c>
      <c r="I541" t="s">
        <v>379</v>
      </c>
      <c r="J541">
        <v>20031</v>
      </c>
      <c r="K541" t="s">
        <v>1362</v>
      </c>
      <c r="L541" t="s">
        <v>1370</v>
      </c>
      <c r="M541" t="s">
        <v>1382</v>
      </c>
      <c r="N541">
        <v>1103704154188</v>
      </c>
    </row>
    <row r="542" spans="1:14" x14ac:dyDescent="0.3">
      <c r="A542" t="s">
        <v>377</v>
      </c>
      <c r="B542" t="s">
        <v>1344</v>
      </c>
      <c r="C542">
        <v>4</v>
      </c>
      <c r="D542">
        <v>2565</v>
      </c>
      <c r="E542">
        <v>1</v>
      </c>
      <c r="F542">
        <v>0</v>
      </c>
      <c r="G542">
        <v>5</v>
      </c>
      <c r="H542" t="s">
        <v>438</v>
      </c>
      <c r="I542" t="s">
        <v>379</v>
      </c>
      <c r="J542">
        <v>20069</v>
      </c>
      <c r="K542" t="s">
        <v>1362</v>
      </c>
      <c r="L542" t="s">
        <v>1383</v>
      </c>
      <c r="M542" t="s">
        <v>927</v>
      </c>
      <c r="N542">
        <v>1939900665350</v>
      </c>
    </row>
    <row r="543" spans="1:14" x14ac:dyDescent="0.3">
      <c r="A543" t="s">
        <v>377</v>
      </c>
      <c r="B543" t="s">
        <v>1344</v>
      </c>
      <c r="C543">
        <v>3</v>
      </c>
      <c r="D543">
        <v>2565</v>
      </c>
      <c r="E543">
        <v>1</v>
      </c>
      <c r="F543">
        <v>0</v>
      </c>
      <c r="G543">
        <v>5</v>
      </c>
      <c r="H543" t="s">
        <v>438</v>
      </c>
      <c r="I543" t="s">
        <v>379</v>
      </c>
      <c r="J543">
        <v>20032</v>
      </c>
      <c r="K543" t="s">
        <v>380</v>
      </c>
      <c r="L543" t="s">
        <v>1384</v>
      </c>
      <c r="M543" t="s">
        <v>1385</v>
      </c>
      <c r="N543">
        <v>1103704315220</v>
      </c>
    </row>
    <row r="544" spans="1:14" x14ac:dyDescent="0.3">
      <c r="A544" t="s">
        <v>377</v>
      </c>
      <c r="B544" t="s">
        <v>1344</v>
      </c>
      <c r="C544">
        <v>5</v>
      </c>
      <c r="D544">
        <v>2565</v>
      </c>
      <c r="E544">
        <v>1</v>
      </c>
      <c r="F544">
        <v>0</v>
      </c>
      <c r="G544">
        <v>5</v>
      </c>
      <c r="H544" t="s">
        <v>438</v>
      </c>
      <c r="I544" t="s">
        <v>379</v>
      </c>
      <c r="J544">
        <v>20106</v>
      </c>
      <c r="K544" t="s">
        <v>380</v>
      </c>
      <c r="L544" t="s">
        <v>1386</v>
      </c>
      <c r="M544" t="s">
        <v>811</v>
      </c>
      <c r="N544">
        <v>1819900625073</v>
      </c>
    </row>
    <row r="545" spans="1:14" x14ac:dyDescent="0.3">
      <c r="A545" t="s">
        <v>377</v>
      </c>
      <c r="B545" t="s">
        <v>1344</v>
      </c>
      <c r="C545">
        <v>6</v>
      </c>
      <c r="D545">
        <v>2565</v>
      </c>
      <c r="E545">
        <v>1</v>
      </c>
      <c r="F545">
        <v>0</v>
      </c>
      <c r="G545">
        <v>5</v>
      </c>
      <c r="H545" t="s">
        <v>438</v>
      </c>
      <c r="I545" t="s">
        <v>379</v>
      </c>
      <c r="J545">
        <v>20144</v>
      </c>
      <c r="K545" t="s">
        <v>380</v>
      </c>
      <c r="L545" t="s">
        <v>1387</v>
      </c>
      <c r="M545" t="s">
        <v>1388</v>
      </c>
      <c r="N545">
        <v>1939900659830</v>
      </c>
    </row>
    <row r="546" spans="1:14" x14ac:dyDescent="0.3">
      <c r="A546" t="s">
        <v>377</v>
      </c>
      <c r="B546" t="s">
        <v>1344</v>
      </c>
      <c r="C546">
        <v>2</v>
      </c>
      <c r="D546">
        <v>2565</v>
      </c>
      <c r="E546">
        <v>1</v>
      </c>
      <c r="F546">
        <v>0</v>
      </c>
      <c r="G546">
        <v>5</v>
      </c>
      <c r="H546" t="s">
        <v>438</v>
      </c>
      <c r="I546" t="s">
        <v>379</v>
      </c>
      <c r="J546">
        <v>19998</v>
      </c>
      <c r="K546" t="s">
        <v>380</v>
      </c>
      <c r="L546" t="s">
        <v>1389</v>
      </c>
      <c r="M546" t="s">
        <v>844</v>
      </c>
      <c r="N546">
        <v>1939900668537</v>
      </c>
    </row>
    <row r="547" spans="1:14" x14ac:dyDescent="0.3">
      <c r="A547" t="s">
        <v>377</v>
      </c>
      <c r="B547" t="s">
        <v>1344</v>
      </c>
      <c r="C547">
        <v>1</v>
      </c>
      <c r="D547">
        <v>2565</v>
      </c>
      <c r="E547">
        <v>1</v>
      </c>
      <c r="F547">
        <v>0</v>
      </c>
      <c r="G547">
        <v>5</v>
      </c>
      <c r="H547" t="s">
        <v>438</v>
      </c>
      <c r="I547" t="s">
        <v>379</v>
      </c>
      <c r="J547">
        <v>19962</v>
      </c>
      <c r="K547" t="s">
        <v>380</v>
      </c>
      <c r="L547" t="s">
        <v>1390</v>
      </c>
      <c r="M547" t="s">
        <v>1391</v>
      </c>
      <c r="N547">
        <v>1199901184255</v>
      </c>
    </row>
    <row r="548" spans="1:14" x14ac:dyDescent="0.3">
      <c r="A548" t="s">
        <v>377</v>
      </c>
      <c r="B548" t="s">
        <v>1344</v>
      </c>
      <c r="C548">
        <v>1</v>
      </c>
      <c r="D548">
        <v>2565</v>
      </c>
      <c r="E548">
        <v>1</v>
      </c>
      <c r="F548">
        <v>0</v>
      </c>
      <c r="G548">
        <v>6</v>
      </c>
      <c r="H548" t="s">
        <v>438</v>
      </c>
      <c r="I548" t="s">
        <v>379</v>
      </c>
      <c r="J548">
        <v>19964</v>
      </c>
      <c r="K548" t="s">
        <v>380</v>
      </c>
      <c r="L548" t="s">
        <v>1377</v>
      </c>
      <c r="M548" t="s">
        <v>970</v>
      </c>
      <c r="N548">
        <v>1939900665279</v>
      </c>
    </row>
    <row r="549" spans="1:14" x14ac:dyDescent="0.3">
      <c r="A549" t="s">
        <v>377</v>
      </c>
      <c r="B549" t="s">
        <v>1344</v>
      </c>
      <c r="C549">
        <v>2</v>
      </c>
      <c r="D549">
        <v>2565</v>
      </c>
      <c r="E549">
        <v>1</v>
      </c>
      <c r="F549">
        <v>0</v>
      </c>
      <c r="G549">
        <v>6</v>
      </c>
      <c r="H549" t="s">
        <v>438</v>
      </c>
      <c r="I549" t="s">
        <v>379</v>
      </c>
      <c r="J549">
        <v>19999</v>
      </c>
      <c r="K549" t="s">
        <v>380</v>
      </c>
      <c r="L549" t="s">
        <v>1387</v>
      </c>
      <c r="M549" t="s">
        <v>1392</v>
      </c>
      <c r="N549">
        <v>1110301453966</v>
      </c>
    </row>
    <row r="550" spans="1:14" x14ac:dyDescent="0.3">
      <c r="A550" t="s">
        <v>377</v>
      </c>
      <c r="B550" t="s">
        <v>1344</v>
      </c>
      <c r="C550">
        <v>6</v>
      </c>
      <c r="D550">
        <v>2565</v>
      </c>
      <c r="E550">
        <v>1</v>
      </c>
      <c r="F550">
        <v>0</v>
      </c>
      <c r="G550">
        <v>6</v>
      </c>
      <c r="H550" t="s">
        <v>438</v>
      </c>
      <c r="I550" t="s">
        <v>379</v>
      </c>
      <c r="J550">
        <v>20145</v>
      </c>
      <c r="K550" t="s">
        <v>380</v>
      </c>
      <c r="L550" t="s">
        <v>631</v>
      </c>
      <c r="M550" t="s">
        <v>1393</v>
      </c>
      <c r="N550">
        <v>1939900671864</v>
      </c>
    </row>
    <row r="551" spans="1:14" x14ac:dyDescent="0.3">
      <c r="A551" t="s">
        <v>377</v>
      </c>
      <c r="B551" t="s">
        <v>1344</v>
      </c>
      <c r="C551">
        <v>5</v>
      </c>
      <c r="D551">
        <v>2565</v>
      </c>
      <c r="E551">
        <v>1</v>
      </c>
      <c r="F551">
        <v>0</v>
      </c>
      <c r="G551">
        <v>6</v>
      </c>
      <c r="H551" t="s">
        <v>438</v>
      </c>
      <c r="I551" t="s">
        <v>379</v>
      </c>
      <c r="J551">
        <v>20108</v>
      </c>
      <c r="K551" t="s">
        <v>380</v>
      </c>
      <c r="L551" t="s">
        <v>1394</v>
      </c>
      <c r="M551" t="s">
        <v>1395</v>
      </c>
      <c r="N551">
        <v>1939900668529</v>
      </c>
    </row>
    <row r="552" spans="1:14" x14ac:dyDescent="0.3">
      <c r="A552" t="s">
        <v>377</v>
      </c>
      <c r="B552" t="s">
        <v>1344</v>
      </c>
      <c r="C552">
        <v>4</v>
      </c>
      <c r="D552">
        <v>2565</v>
      </c>
      <c r="E552">
        <v>1</v>
      </c>
      <c r="F552">
        <v>0</v>
      </c>
      <c r="G552">
        <v>6</v>
      </c>
      <c r="H552" t="s">
        <v>438</v>
      </c>
      <c r="I552" t="s">
        <v>379</v>
      </c>
      <c r="J552">
        <v>20070</v>
      </c>
      <c r="K552" t="s">
        <v>380</v>
      </c>
      <c r="L552" t="s">
        <v>1396</v>
      </c>
      <c r="M552" t="s">
        <v>1397</v>
      </c>
      <c r="N552">
        <v>1939900690036</v>
      </c>
    </row>
    <row r="553" spans="1:14" x14ac:dyDescent="0.3">
      <c r="A553" t="s">
        <v>377</v>
      </c>
      <c r="B553" t="s">
        <v>1344</v>
      </c>
      <c r="C553">
        <v>3</v>
      </c>
      <c r="D553">
        <v>2565</v>
      </c>
      <c r="E553">
        <v>1</v>
      </c>
      <c r="F553">
        <v>0</v>
      </c>
      <c r="G553">
        <v>6</v>
      </c>
      <c r="H553" t="s">
        <v>438</v>
      </c>
      <c r="I553" t="s">
        <v>379</v>
      </c>
      <c r="J553">
        <v>20033</v>
      </c>
      <c r="K553" t="s">
        <v>1362</v>
      </c>
      <c r="L553" t="s">
        <v>460</v>
      </c>
      <c r="M553" t="s">
        <v>1398</v>
      </c>
      <c r="N553">
        <v>1939900663268</v>
      </c>
    </row>
    <row r="554" spans="1:14" x14ac:dyDescent="0.3">
      <c r="A554" t="s">
        <v>377</v>
      </c>
      <c r="B554" t="s">
        <v>1344</v>
      </c>
      <c r="C554">
        <v>4</v>
      </c>
      <c r="D554">
        <v>2565</v>
      </c>
      <c r="E554">
        <v>1</v>
      </c>
      <c r="F554">
        <v>0</v>
      </c>
      <c r="G554">
        <v>7</v>
      </c>
      <c r="H554" t="s">
        <v>438</v>
      </c>
      <c r="I554" t="s">
        <v>379</v>
      </c>
      <c r="J554">
        <v>20071</v>
      </c>
      <c r="K554" t="s">
        <v>380</v>
      </c>
      <c r="L554" t="s">
        <v>1399</v>
      </c>
      <c r="M554" t="s">
        <v>951</v>
      </c>
      <c r="N554">
        <v>1939900681916</v>
      </c>
    </row>
    <row r="555" spans="1:14" x14ac:dyDescent="0.3">
      <c r="A555" t="s">
        <v>377</v>
      </c>
      <c r="B555" t="s">
        <v>1344</v>
      </c>
      <c r="C555">
        <v>3</v>
      </c>
      <c r="D555">
        <v>2565</v>
      </c>
      <c r="E555">
        <v>1</v>
      </c>
      <c r="F555">
        <v>0</v>
      </c>
      <c r="G555">
        <v>7</v>
      </c>
      <c r="H555" t="s">
        <v>438</v>
      </c>
      <c r="I555" t="s">
        <v>379</v>
      </c>
      <c r="J555">
        <v>20034</v>
      </c>
      <c r="K555" t="s">
        <v>380</v>
      </c>
      <c r="L555" t="s">
        <v>1400</v>
      </c>
      <c r="M555" t="s">
        <v>1401</v>
      </c>
      <c r="N555">
        <v>1939900653564</v>
      </c>
    </row>
    <row r="556" spans="1:14" x14ac:dyDescent="0.3">
      <c r="A556" t="s">
        <v>377</v>
      </c>
      <c r="B556" t="s">
        <v>1344</v>
      </c>
      <c r="C556">
        <v>5</v>
      </c>
      <c r="D556">
        <v>2565</v>
      </c>
      <c r="E556">
        <v>1</v>
      </c>
      <c r="F556">
        <v>0</v>
      </c>
      <c r="G556">
        <v>7</v>
      </c>
      <c r="H556" t="s">
        <v>438</v>
      </c>
      <c r="I556" t="s">
        <v>379</v>
      </c>
      <c r="J556">
        <v>20109</v>
      </c>
      <c r="K556" t="s">
        <v>380</v>
      </c>
      <c r="L556" t="s">
        <v>1402</v>
      </c>
      <c r="M556" t="s">
        <v>1321</v>
      </c>
      <c r="N556">
        <v>1939900667221</v>
      </c>
    </row>
    <row r="557" spans="1:14" x14ac:dyDescent="0.3">
      <c r="A557" t="s">
        <v>377</v>
      </c>
      <c r="B557" t="s">
        <v>1344</v>
      </c>
      <c r="C557">
        <v>6</v>
      </c>
      <c r="D557">
        <v>2565</v>
      </c>
      <c r="E557">
        <v>1</v>
      </c>
      <c r="F557">
        <v>0</v>
      </c>
      <c r="G557">
        <v>7</v>
      </c>
      <c r="H557" t="s">
        <v>438</v>
      </c>
      <c r="I557" t="s">
        <v>379</v>
      </c>
      <c r="J557">
        <v>20147</v>
      </c>
      <c r="K557" t="s">
        <v>380</v>
      </c>
      <c r="L557" t="s">
        <v>1403</v>
      </c>
      <c r="M557" t="s">
        <v>1404</v>
      </c>
      <c r="N557">
        <v>1449900865698</v>
      </c>
    </row>
    <row r="558" spans="1:14" x14ac:dyDescent="0.3">
      <c r="A558" t="s">
        <v>377</v>
      </c>
      <c r="B558" t="s">
        <v>1344</v>
      </c>
      <c r="C558">
        <v>2</v>
      </c>
      <c r="D558">
        <v>2565</v>
      </c>
      <c r="E558">
        <v>1</v>
      </c>
      <c r="F558">
        <v>0</v>
      </c>
      <c r="G558">
        <v>7</v>
      </c>
      <c r="H558" t="s">
        <v>438</v>
      </c>
      <c r="I558" t="s">
        <v>379</v>
      </c>
      <c r="J558">
        <v>20000</v>
      </c>
      <c r="K558" t="s">
        <v>380</v>
      </c>
      <c r="L558" t="s">
        <v>1405</v>
      </c>
      <c r="M558" t="s">
        <v>1406</v>
      </c>
      <c r="N558">
        <v>1939900690907</v>
      </c>
    </row>
    <row r="559" spans="1:14" x14ac:dyDescent="0.3">
      <c r="A559" t="s">
        <v>377</v>
      </c>
      <c r="B559" t="s">
        <v>1344</v>
      </c>
      <c r="C559">
        <v>1</v>
      </c>
      <c r="D559">
        <v>2565</v>
      </c>
      <c r="E559">
        <v>1</v>
      </c>
      <c r="F559">
        <v>0</v>
      </c>
      <c r="G559">
        <v>7</v>
      </c>
      <c r="H559" t="s">
        <v>438</v>
      </c>
      <c r="I559" t="s">
        <v>379</v>
      </c>
      <c r="J559">
        <v>19965</v>
      </c>
      <c r="K559" t="s">
        <v>380</v>
      </c>
      <c r="L559" t="s">
        <v>1407</v>
      </c>
      <c r="M559" t="s">
        <v>732</v>
      </c>
      <c r="N559">
        <v>1939900664841</v>
      </c>
    </row>
    <row r="560" spans="1:14" x14ac:dyDescent="0.3">
      <c r="A560" t="s">
        <v>377</v>
      </c>
      <c r="B560" t="s">
        <v>1344</v>
      </c>
      <c r="C560">
        <v>1</v>
      </c>
      <c r="D560">
        <v>2565</v>
      </c>
      <c r="E560">
        <v>1</v>
      </c>
      <c r="F560">
        <v>0</v>
      </c>
      <c r="G560">
        <v>8</v>
      </c>
      <c r="H560" t="s">
        <v>438</v>
      </c>
      <c r="I560" t="s">
        <v>379</v>
      </c>
      <c r="J560">
        <v>19966</v>
      </c>
      <c r="K560" t="s">
        <v>380</v>
      </c>
      <c r="L560" t="s">
        <v>1408</v>
      </c>
      <c r="M560" t="s">
        <v>624</v>
      </c>
      <c r="N560">
        <v>1939900655028</v>
      </c>
    </row>
    <row r="561" spans="1:14" x14ac:dyDescent="0.3">
      <c r="A561" t="s">
        <v>377</v>
      </c>
      <c r="B561" t="s">
        <v>1344</v>
      </c>
      <c r="C561">
        <v>2</v>
      </c>
      <c r="D561">
        <v>2565</v>
      </c>
      <c r="E561">
        <v>1</v>
      </c>
      <c r="F561">
        <v>0</v>
      </c>
      <c r="G561">
        <v>8</v>
      </c>
      <c r="H561" t="s">
        <v>438</v>
      </c>
      <c r="I561" t="s">
        <v>379</v>
      </c>
      <c r="J561">
        <v>20002</v>
      </c>
      <c r="K561" t="s">
        <v>380</v>
      </c>
      <c r="L561" t="s">
        <v>1409</v>
      </c>
      <c r="M561" t="s">
        <v>1410</v>
      </c>
      <c r="N561">
        <v>1939900665023</v>
      </c>
    </row>
    <row r="562" spans="1:14" x14ac:dyDescent="0.3">
      <c r="A562" t="s">
        <v>377</v>
      </c>
      <c r="B562" t="s">
        <v>1344</v>
      </c>
      <c r="C562">
        <v>6</v>
      </c>
      <c r="D562">
        <v>2565</v>
      </c>
      <c r="E562">
        <v>1</v>
      </c>
      <c r="F562">
        <v>0</v>
      </c>
      <c r="G562">
        <v>8</v>
      </c>
      <c r="H562" t="s">
        <v>438</v>
      </c>
      <c r="I562" t="s">
        <v>379</v>
      </c>
      <c r="J562">
        <v>20148</v>
      </c>
      <c r="K562" t="s">
        <v>380</v>
      </c>
      <c r="L562" t="s">
        <v>1411</v>
      </c>
      <c r="M562" t="s">
        <v>1412</v>
      </c>
      <c r="N562">
        <v>1939900681584</v>
      </c>
    </row>
    <row r="563" spans="1:14" x14ac:dyDescent="0.3">
      <c r="A563" t="s">
        <v>377</v>
      </c>
      <c r="B563" t="s">
        <v>1344</v>
      </c>
      <c r="C563">
        <v>5</v>
      </c>
      <c r="D563">
        <v>2565</v>
      </c>
      <c r="E563">
        <v>1</v>
      </c>
      <c r="F563">
        <v>0</v>
      </c>
      <c r="G563">
        <v>8</v>
      </c>
      <c r="H563" t="s">
        <v>438</v>
      </c>
      <c r="I563" t="s">
        <v>379</v>
      </c>
      <c r="J563">
        <v>20111</v>
      </c>
      <c r="K563" t="s">
        <v>380</v>
      </c>
      <c r="L563" t="s">
        <v>1413</v>
      </c>
      <c r="M563" t="s">
        <v>1414</v>
      </c>
      <c r="N563">
        <v>1900101598424</v>
      </c>
    </row>
    <row r="564" spans="1:14" x14ac:dyDescent="0.3">
      <c r="A564" t="s">
        <v>377</v>
      </c>
      <c r="B564" t="s">
        <v>1344</v>
      </c>
      <c r="C564">
        <v>3</v>
      </c>
      <c r="D564">
        <v>2565</v>
      </c>
      <c r="E564">
        <v>1</v>
      </c>
      <c r="F564">
        <v>0</v>
      </c>
      <c r="G564">
        <v>8</v>
      </c>
      <c r="H564" t="s">
        <v>438</v>
      </c>
      <c r="I564" t="s">
        <v>379</v>
      </c>
      <c r="J564">
        <v>20035</v>
      </c>
      <c r="K564" t="s">
        <v>380</v>
      </c>
      <c r="L564" t="s">
        <v>1415</v>
      </c>
      <c r="M564" t="s">
        <v>946</v>
      </c>
      <c r="N564">
        <v>1949900636015</v>
      </c>
    </row>
    <row r="565" spans="1:14" x14ac:dyDescent="0.3">
      <c r="A565" t="s">
        <v>377</v>
      </c>
      <c r="B565" t="s">
        <v>1344</v>
      </c>
      <c r="C565">
        <v>4</v>
      </c>
      <c r="D565">
        <v>2565</v>
      </c>
      <c r="E565">
        <v>1</v>
      </c>
      <c r="F565">
        <v>0</v>
      </c>
      <c r="G565">
        <v>8</v>
      </c>
      <c r="H565" t="s">
        <v>438</v>
      </c>
      <c r="I565" t="s">
        <v>379</v>
      </c>
      <c r="J565">
        <v>20072</v>
      </c>
      <c r="K565" t="s">
        <v>380</v>
      </c>
      <c r="L565" t="s">
        <v>1024</v>
      </c>
      <c r="M565" t="s">
        <v>1416</v>
      </c>
      <c r="N565">
        <v>1939900660315</v>
      </c>
    </row>
    <row r="566" spans="1:14" x14ac:dyDescent="0.3">
      <c r="A566" t="s">
        <v>377</v>
      </c>
      <c r="B566" t="s">
        <v>1344</v>
      </c>
      <c r="C566">
        <v>4</v>
      </c>
      <c r="D566">
        <v>2565</v>
      </c>
      <c r="E566">
        <v>1</v>
      </c>
      <c r="F566">
        <v>0</v>
      </c>
      <c r="G566">
        <v>9</v>
      </c>
      <c r="H566" t="s">
        <v>438</v>
      </c>
      <c r="I566" t="s">
        <v>379</v>
      </c>
      <c r="J566">
        <v>20073</v>
      </c>
      <c r="K566" t="s">
        <v>380</v>
      </c>
      <c r="L566" t="s">
        <v>1417</v>
      </c>
      <c r="M566" t="s">
        <v>1418</v>
      </c>
      <c r="N566">
        <v>1939900672682</v>
      </c>
    </row>
    <row r="567" spans="1:14" x14ac:dyDescent="0.3">
      <c r="A567" t="s">
        <v>377</v>
      </c>
      <c r="B567" t="s">
        <v>1344</v>
      </c>
      <c r="C567">
        <v>3</v>
      </c>
      <c r="D567">
        <v>2565</v>
      </c>
      <c r="E567">
        <v>1</v>
      </c>
      <c r="F567">
        <v>0</v>
      </c>
      <c r="G567">
        <v>9</v>
      </c>
      <c r="H567" t="s">
        <v>438</v>
      </c>
      <c r="I567" t="s">
        <v>379</v>
      </c>
      <c r="J567">
        <v>20036</v>
      </c>
      <c r="K567" t="s">
        <v>380</v>
      </c>
      <c r="L567" t="s">
        <v>520</v>
      </c>
      <c r="M567" t="s">
        <v>685</v>
      </c>
      <c r="N567">
        <v>1939900670281</v>
      </c>
    </row>
    <row r="568" spans="1:14" x14ac:dyDescent="0.3">
      <c r="A568" t="s">
        <v>377</v>
      </c>
      <c r="B568" t="s">
        <v>1344</v>
      </c>
      <c r="C568">
        <v>5</v>
      </c>
      <c r="D568">
        <v>2565</v>
      </c>
      <c r="E568">
        <v>1</v>
      </c>
      <c r="F568">
        <v>0</v>
      </c>
      <c r="G568">
        <v>9</v>
      </c>
      <c r="H568" t="s">
        <v>438</v>
      </c>
      <c r="I568" t="s">
        <v>379</v>
      </c>
      <c r="J568">
        <v>20112</v>
      </c>
      <c r="K568" t="s">
        <v>380</v>
      </c>
      <c r="L568" t="s">
        <v>1419</v>
      </c>
      <c r="M568" t="s">
        <v>1420</v>
      </c>
      <c r="N568">
        <v>1939900667115</v>
      </c>
    </row>
    <row r="569" spans="1:14" x14ac:dyDescent="0.3">
      <c r="A569" t="s">
        <v>377</v>
      </c>
      <c r="B569" t="s">
        <v>1344</v>
      </c>
      <c r="C569">
        <v>6</v>
      </c>
      <c r="D569">
        <v>2565</v>
      </c>
      <c r="E569">
        <v>1</v>
      </c>
      <c r="F569">
        <v>0</v>
      </c>
      <c r="G569">
        <v>9</v>
      </c>
      <c r="H569" t="s">
        <v>438</v>
      </c>
      <c r="I569" t="s">
        <v>379</v>
      </c>
      <c r="J569">
        <v>20149</v>
      </c>
      <c r="K569" t="s">
        <v>380</v>
      </c>
      <c r="L569" t="s">
        <v>1421</v>
      </c>
      <c r="M569" t="s">
        <v>1011</v>
      </c>
      <c r="N569">
        <v>1939900675410</v>
      </c>
    </row>
    <row r="570" spans="1:14" x14ac:dyDescent="0.3">
      <c r="A570" t="s">
        <v>377</v>
      </c>
      <c r="B570" t="s">
        <v>1344</v>
      </c>
      <c r="C570">
        <v>1</v>
      </c>
      <c r="D570">
        <v>2565</v>
      </c>
      <c r="E570">
        <v>1</v>
      </c>
      <c r="F570">
        <v>0</v>
      </c>
      <c r="G570">
        <v>9</v>
      </c>
      <c r="H570" t="s">
        <v>438</v>
      </c>
      <c r="I570" t="s">
        <v>379</v>
      </c>
      <c r="J570">
        <v>19967</v>
      </c>
      <c r="K570" t="s">
        <v>380</v>
      </c>
      <c r="L570" t="s">
        <v>511</v>
      </c>
      <c r="M570" t="s">
        <v>1422</v>
      </c>
      <c r="N570">
        <v>1939900665597</v>
      </c>
    </row>
    <row r="571" spans="1:14" x14ac:dyDescent="0.3">
      <c r="A571" t="s">
        <v>377</v>
      </c>
      <c r="B571" t="s">
        <v>1344</v>
      </c>
      <c r="C571">
        <v>2</v>
      </c>
      <c r="D571">
        <v>2565</v>
      </c>
      <c r="E571">
        <v>1</v>
      </c>
      <c r="F571">
        <v>0</v>
      </c>
      <c r="G571">
        <v>9</v>
      </c>
      <c r="H571" t="s">
        <v>438</v>
      </c>
      <c r="I571" t="s">
        <v>379</v>
      </c>
      <c r="J571">
        <v>20003</v>
      </c>
      <c r="K571" t="s">
        <v>1362</v>
      </c>
      <c r="L571" t="s">
        <v>1423</v>
      </c>
      <c r="M571" t="s">
        <v>1424</v>
      </c>
      <c r="N571">
        <v>1939900651812</v>
      </c>
    </row>
    <row r="572" spans="1:14" x14ac:dyDescent="0.3">
      <c r="A572" t="s">
        <v>377</v>
      </c>
      <c r="B572" t="s">
        <v>1344</v>
      </c>
      <c r="C572">
        <v>3</v>
      </c>
      <c r="D572">
        <v>2565</v>
      </c>
      <c r="E572">
        <v>1</v>
      </c>
      <c r="F572">
        <v>0</v>
      </c>
      <c r="G572">
        <v>10</v>
      </c>
      <c r="H572" t="s">
        <v>438</v>
      </c>
      <c r="I572" t="s">
        <v>379</v>
      </c>
      <c r="J572">
        <v>20037</v>
      </c>
      <c r="K572" t="s">
        <v>1362</v>
      </c>
      <c r="L572" t="s">
        <v>1425</v>
      </c>
      <c r="M572" t="s">
        <v>1426</v>
      </c>
      <c r="N572">
        <v>1939900650255</v>
      </c>
    </row>
    <row r="573" spans="1:14" x14ac:dyDescent="0.3">
      <c r="A573" t="s">
        <v>377</v>
      </c>
      <c r="B573" t="s">
        <v>1344</v>
      </c>
      <c r="C573">
        <v>1</v>
      </c>
      <c r="D573">
        <v>2565</v>
      </c>
      <c r="E573">
        <v>1</v>
      </c>
      <c r="F573">
        <v>0</v>
      </c>
      <c r="G573">
        <v>10</v>
      </c>
      <c r="H573" t="s">
        <v>438</v>
      </c>
      <c r="I573" t="s">
        <v>379</v>
      </c>
      <c r="J573">
        <v>19968</v>
      </c>
      <c r="K573" t="s">
        <v>380</v>
      </c>
      <c r="L573" t="s">
        <v>1108</v>
      </c>
      <c r="M573" t="s">
        <v>636</v>
      </c>
      <c r="N573">
        <v>1839901957851</v>
      </c>
    </row>
    <row r="574" spans="1:14" x14ac:dyDescent="0.3">
      <c r="A574" t="s">
        <v>377</v>
      </c>
      <c r="B574" t="s">
        <v>1344</v>
      </c>
      <c r="C574">
        <v>2</v>
      </c>
      <c r="D574">
        <v>2565</v>
      </c>
      <c r="E574">
        <v>1</v>
      </c>
      <c r="F574">
        <v>0</v>
      </c>
      <c r="G574">
        <v>10</v>
      </c>
      <c r="H574" t="s">
        <v>438</v>
      </c>
      <c r="I574" t="s">
        <v>379</v>
      </c>
      <c r="J574">
        <v>20004</v>
      </c>
      <c r="K574" t="s">
        <v>380</v>
      </c>
      <c r="L574" t="s">
        <v>511</v>
      </c>
      <c r="M574" t="s">
        <v>1427</v>
      </c>
      <c r="N574">
        <v>1939900685571</v>
      </c>
    </row>
    <row r="575" spans="1:14" x14ac:dyDescent="0.3">
      <c r="A575" t="s">
        <v>377</v>
      </c>
      <c r="B575" t="s">
        <v>1344</v>
      </c>
      <c r="C575">
        <v>6</v>
      </c>
      <c r="D575">
        <v>2565</v>
      </c>
      <c r="E575">
        <v>1</v>
      </c>
      <c r="F575">
        <v>0</v>
      </c>
      <c r="G575">
        <v>10</v>
      </c>
      <c r="H575" t="s">
        <v>438</v>
      </c>
      <c r="I575" t="s">
        <v>379</v>
      </c>
      <c r="J575">
        <v>20150</v>
      </c>
      <c r="K575" t="s">
        <v>380</v>
      </c>
      <c r="L575" t="s">
        <v>1428</v>
      </c>
      <c r="M575" t="s">
        <v>1292</v>
      </c>
      <c r="N575">
        <v>1939900660269</v>
      </c>
    </row>
    <row r="576" spans="1:14" x14ac:dyDescent="0.3">
      <c r="A576" t="s">
        <v>377</v>
      </c>
      <c r="B576" t="s">
        <v>1344</v>
      </c>
      <c r="C576">
        <v>5</v>
      </c>
      <c r="D576">
        <v>2565</v>
      </c>
      <c r="E576">
        <v>1</v>
      </c>
      <c r="F576">
        <v>0</v>
      </c>
      <c r="G576">
        <v>10</v>
      </c>
      <c r="H576" t="s">
        <v>438</v>
      </c>
      <c r="I576" t="s">
        <v>379</v>
      </c>
      <c r="J576">
        <v>20113</v>
      </c>
      <c r="K576" t="s">
        <v>380</v>
      </c>
      <c r="L576" t="s">
        <v>1429</v>
      </c>
      <c r="M576" t="s">
        <v>1430</v>
      </c>
      <c r="N576">
        <v>1399400071880</v>
      </c>
    </row>
    <row r="577" spans="1:14" x14ac:dyDescent="0.3">
      <c r="A577" t="s">
        <v>377</v>
      </c>
      <c r="B577" t="s">
        <v>1344</v>
      </c>
      <c r="C577">
        <v>4</v>
      </c>
      <c r="D577">
        <v>2565</v>
      </c>
      <c r="E577">
        <v>1</v>
      </c>
      <c r="F577">
        <v>0</v>
      </c>
      <c r="G577">
        <v>10</v>
      </c>
      <c r="H577" t="s">
        <v>438</v>
      </c>
      <c r="I577" t="s">
        <v>379</v>
      </c>
      <c r="J577">
        <v>20074</v>
      </c>
      <c r="K577" t="s">
        <v>380</v>
      </c>
      <c r="L577" t="s">
        <v>1431</v>
      </c>
      <c r="M577" t="s">
        <v>1432</v>
      </c>
      <c r="N577">
        <v>1939900669096</v>
      </c>
    </row>
    <row r="578" spans="1:14" x14ac:dyDescent="0.3">
      <c r="A578" t="s">
        <v>377</v>
      </c>
      <c r="B578" t="s">
        <v>1344</v>
      </c>
      <c r="C578">
        <v>4</v>
      </c>
      <c r="D578">
        <v>2565</v>
      </c>
      <c r="E578">
        <v>1</v>
      </c>
      <c r="F578">
        <v>0</v>
      </c>
      <c r="G578">
        <v>11</v>
      </c>
      <c r="H578" t="s">
        <v>438</v>
      </c>
      <c r="I578" t="s">
        <v>379</v>
      </c>
      <c r="J578">
        <v>20075</v>
      </c>
      <c r="K578" t="s">
        <v>380</v>
      </c>
      <c r="L578" t="s">
        <v>1085</v>
      </c>
      <c r="M578" t="s">
        <v>1433</v>
      </c>
      <c r="N578">
        <v>1219901176359</v>
      </c>
    </row>
    <row r="579" spans="1:14" x14ac:dyDescent="0.3">
      <c r="A579" t="s">
        <v>377</v>
      </c>
      <c r="B579" t="s">
        <v>1344</v>
      </c>
      <c r="C579">
        <v>3</v>
      </c>
      <c r="D579">
        <v>2565</v>
      </c>
      <c r="E579">
        <v>1</v>
      </c>
      <c r="F579">
        <v>0</v>
      </c>
      <c r="G579">
        <v>11</v>
      </c>
      <c r="H579" t="s">
        <v>438</v>
      </c>
      <c r="I579" t="s">
        <v>379</v>
      </c>
      <c r="J579">
        <v>20038</v>
      </c>
      <c r="K579" t="s">
        <v>380</v>
      </c>
      <c r="L579" t="s">
        <v>1434</v>
      </c>
      <c r="M579" t="s">
        <v>901</v>
      </c>
      <c r="N579">
        <v>1939900670396</v>
      </c>
    </row>
    <row r="580" spans="1:14" x14ac:dyDescent="0.3">
      <c r="A580" t="s">
        <v>377</v>
      </c>
      <c r="B580" t="s">
        <v>1344</v>
      </c>
      <c r="C580">
        <v>5</v>
      </c>
      <c r="D580">
        <v>2565</v>
      </c>
      <c r="E580">
        <v>1</v>
      </c>
      <c r="F580">
        <v>0</v>
      </c>
      <c r="G580">
        <v>11</v>
      </c>
      <c r="H580" t="s">
        <v>438</v>
      </c>
      <c r="I580" t="s">
        <v>379</v>
      </c>
      <c r="J580">
        <v>20114</v>
      </c>
      <c r="K580" t="s">
        <v>380</v>
      </c>
      <c r="L580" t="s">
        <v>529</v>
      </c>
      <c r="M580" t="s">
        <v>1435</v>
      </c>
      <c r="N580">
        <v>1931001083555</v>
      </c>
    </row>
    <row r="581" spans="1:14" x14ac:dyDescent="0.3">
      <c r="A581" t="s">
        <v>377</v>
      </c>
      <c r="B581" t="s">
        <v>1344</v>
      </c>
      <c r="C581">
        <v>2</v>
      </c>
      <c r="D581">
        <v>2565</v>
      </c>
      <c r="E581">
        <v>1</v>
      </c>
      <c r="F581">
        <v>0</v>
      </c>
      <c r="G581">
        <v>11</v>
      </c>
      <c r="H581" t="s">
        <v>438</v>
      </c>
      <c r="I581" t="s">
        <v>379</v>
      </c>
      <c r="J581">
        <v>20005</v>
      </c>
      <c r="K581" t="s">
        <v>380</v>
      </c>
      <c r="L581" t="s">
        <v>1436</v>
      </c>
      <c r="M581" t="s">
        <v>1437</v>
      </c>
      <c r="N581">
        <v>1939900654854</v>
      </c>
    </row>
    <row r="582" spans="1:14" x14ac:dyDescent="0.3">
      <c r="A582" t="s">
        <v>377</v>
      </c>
      <c r="B582" t="s">
        <v>1344</v>
      </c>
      <c r="C582">
        <v>1</v>
      </c>
      <c r="D582">
        <v>2565</v>
      </c>
      <c r="E582">
        <v>1</v>
      </c>
      <c r="F582">
        <v>0</v>
      </c>
      <c r="G582">
        <v>11</v>
      </c>
      <c r="H582" t="s">
        <v>438</v>
      </c>
      <c r="I582" t="s">
        <v>379</v>
      </c>
      <c r="J582">
        <v>19969</v>
      </c>
      <c r="K582" t="s">
        <v>380</v>
      </c>
      <c r="L582" t="s">
        <v>1438</v>
      </c>
      <c r="M582" t="s">
        <v>630</v>
      </c>
      <c r="N582">
        <v>1969900584775</v>
      </c>
    </row>
    <row r="583" spans="1:14" x14ac:dyDescent="0.3">
      <c r="A583" t="s">
        <v>377</v>
      </c>
      <c r="B583" t="s">
        <v>1344</v>
      </c>
      <c r="C583">
        <v>6</v>
      </c>
      <c r="D583">
        <v>2565</v>
      </c>
      <c r="E583">
        <v>1</v>
      </c>
      <c r="F583">
        <v>0</v>
      </c>
      <c r="G583">
        <v>11</v>
      </c>
      <c r="H583" t="s">
        <v>438</v>
      </c>
      <c r="I583" t="s">
        <v>379</v>
      </c>
      <c r="J583">
        <v>20151</v>
      </c>
      <c r="K583" t="s">
        <v>587</v>
      </c>
      <c r="L583" t="s">
        <v>1439</v>
      </c>
      <c r="M583" t="s">
        <v>1440</v>
      </c>
      <c r="N583">
        <v>1959901062632</v>
      </c>
    </row>
    <row r="584" spans="1:14" x14ac:dyDescent="0.3">
      <c r="A584" t="s">
        <v>377</v>
      </c>
      <c r="B584" t="s">
        <v>1344</v>
      </c>
      <c r="C584">
        <v>6</v>
      </c>
      <c r="D584">
        <v>2565</v>
      </c>
      <c r="E584">
        <v>1</v>
      </c>
      <c r="F584">
        <v>0</v>
      </c>
      <c r="G584">
        <v>12</v>
      </c>
      <c r="H584" t="s">
        <v>438</v>
      </c>
      <c r="I584" t="s">
        <v>379</v>
      </c>
      <c r="J584">
        <v>20152</v>
      </c>
      <c r="K584" t="s">
        <v>587</v>
      </c>
      <c r="L584" t="s">
        <v>1441</v>
      </c>
      <c r="M584" t="s">
        <v>1442</v>
      </c>
      <c r="N584">
        <v>1939900657888</v>
      </c>
    </row>
    <row r="585" spans="1:14" x14ac:dyDescent="0.3">
      <c r="A585" t="s">
        <v>377</v>
      </c>
      <c r="B585" t="s">
        <v>1344</v>
      </c>
      <c r="C585">
        <v>1</v>
      </c>
      <c r="D585">
        <v>2565</v>
      </c>
      <c r="E585">
        <v>1</v>
      </c>
      <c r="F585">
        <v>0</v>
      </c>
      <c r="G585">
        <v>12</v>
      </c>
      <c r="H585" t="s">
        <v>438</v>
      </c>
      <c r="I585" t="s">
        <v>379</v>
      </c>
      <c r="J585">
        <v>19971</v>
      </c>
      <c r="K585" t="s">
        <v>380</v>
      </c>
      <c r="L585" t="s">
        <v>1443</v>
      </c>
      <c r="M585" t="s">
        <v>840</v>
      </c>
      <c r="N585">
        <v>1939900678613</v>
      </c>
    </row>
    <row r="586" spans="1:14" x14ac:dyDescent="0.3">
      <c r="A586" t="s">
        <v>377</v>
      </c>
      <c r="B586" t="s">
        <v>1344</v>
      </c>
      <c r="C586">
        <v>2</v>
      </c>
      <c r="D586">
        <v>2565</v>
      </c>
      <c r="E586">
        <v>1</v>
      </c>
      <c r="F586">
        <v>0</v>
      </c>
      <c r="G586">
        <v>12</v>
      </c>
      <c r="H586" t="s">
        <v>438</v>
      </c>
      <c r="I586" t="s">
        <v>379</v>
      </c>
      <c r="J586">
        <v>20006</v>
      </c>
      <c r="K586" t="s">
        <v>380</v>
      </c>
      <c r="L586" t="s">
        <v>631</v>
      </c>
      <c r="M586" t="s">
        <v>1444</v>
      </c>
      <c r="N586">
        <v>1900701226323</v>
      </c>
    </row>
    <row r="587" spans="1:14" x14ac:dyDescent="0.3">
      <c r="A587" t="s">
        <v>377</v>
      </c>
      <c r="B587" t="s">
        <v>1344</v>
      </c>
      <c r="C587">
        <v>5</v>
      </c>
      <c r="D587">
        <v>2565</v>
      </c>
      <c r="E587">
        <v>1</v>
      </c>
      <c r="F587">
        <v>0</v>
      </c>
      <c r="G587">
        <v>12</v>
      </c>
      <c r="H587" t="s">
        <v>438</v>
      </c>
      <c r="I587" t="s">
        <v>379</v>
      </c>
      <c r="J587">
        <v>20115</v>
      </c>
      <c r="K587" t="s">
        <v>380</v>
      </c>
      <c r="L587" t="s">
        <v>1445</v>
      </c>
      <c r="M587" t="s">
        <v>632</v>
      </c>
      <c r="N587">
        <v>1909803260561</v>
      </c>
    </row>
    <row r="588" spans="1:14" x14ac:dyDescent="0.3">
      <c r="A588" t="s">
        <v>377</v>
      </c>
      <c r="B588" t="s">
        <v>1344</v>
      </c>
      <c r="C588">
        <v>3</v>
      </c>
      <c r="D588">
        <v>2565</v>
      </c>
      <c r="E588">
        <v>1</v>
      </c>
      <c r="F588">
        <v>0</v>
      </c>
      <c r="G588">
        <v>12</v>
      </c>
      <c r="H588" t="s">
        <v>438</v>
      </c>
      <c r="I588" t="s">
        <v>379</v>
      </c>
      <c r="J588">
        <v>20039</v>
      </c>
      <c r="K588" t="s">
        <v>380</v>
      </c>
      <c r="L588" t="s">
        <v>1446</v>
      </c>
      <c r="M588" t="s">
        <v>1447</v>
      </c>
      <c r="N588">
        <v>1939900685113</v>
      </c>
    </row>
    <row r="589" spans="1:14" x14ac:dyDescent="0.3">
      <c r="A589" t="s">
        <v>377</v>
      </c>
      <c r="B589" t="s">
        <v>1344</v>
      </c>
      <c r="C589">
        <v>4</v>
      </c>
      <c r="D589">
        <v>2565</v>
      </c>
      <c r="E589">
        <v>1</v>
      </c>
      <c r="F589">
        <v>0</v>
      </c>
      <c r="G589">
        <v>12</v>
      </c>
      <c r="H589" t="s">
        <v>438</v>
      </c>
      <c r="I589" t="s">
        <v>379</v>
      </c>
      <c r="J589">
        <v>20076</v>
      </c>
      <c r="K589" t="s">
        <v>380</v>
      </c>
      <c r="L589" t="s">
        <v>511</v>
      </c>
      <c r="M589" t="s">
        <v>1448</v>
      </c>
      <c r="N589">
        <v>1939900686179</v>
      </c>
    </row>
    <row r="590" spans="1:14" x14ac:dyDescent="0.3">
      <c r="A590" t="s">
        <v>377</v>
      </c>
      <c r="B590" t="s">
        <v>1344</v>
      </c>
      <c r="C590">
        <v>4</v>
      </c>
      <c r="D590">
        <v>2565</v>
      </c>
      <c r="E590">
        <v>1</v>
      </c>
      <c r="F590">
        <v>0</v>
      </c>
      <c r="G590">
        <v>13</v>
      </c>
      <c r="H590" t="s">
        <v>438</v>
      </c>
      <c r="I590" t="s">
        <v>379</v>
      </c>
      <c r="J590">
        <v>20078</v>
      </c>
      <c r="K590" t="s">
        <v>380</v>
      </c>
      <c r="L590" t="s">
        <v>1449</v>
      </c>
      <c r="M590" t="s">
        <v>1450</v>
      </c>
      <c r="N590">
        <v>1939900666127</v>
      </c>
    </row>
    <row r="591" spans="1:14" x14ac:dyDescent="0.3">
      <c r="A591" t="s">
        <v>377</v>
      </c>
      <c r="B591" t="s">
        <v>1344</v>
      </c>
      <c r="C591">
        <v>2</v>
      </c>
      <c r="D591">
        <v>2565</v>
      </c>
      <c r="E591">
        <v>1</v>
      </c>
      <c r="F591">
        <v>0</v>
      </c>
      <c r="G591">
        <v>13</v>
      </c>
      <c r="H591" t="s">
        <v>438</v>
      </c>
      <c r="I591" t="s">
        <v>379</v>
      </c>
      <c r="J591">
        <v>20007</v>
      </c>
      <c r="K591" t="s">
        <v>380</v>
      </c>
      <c r="L591" t="s">
        <v>1451</v>
      </c>
      <c r="M591" t="s">
        <v>1452</v>
      </c>
      <c r="N591">
        <v>1939900655192</v>
      </c>
    </row>
    <row r="592" spans="1:14" x14ac:dyDescent="0.3">
      <c r="A592" t="s">
        <v>377</v>
      </c>
      <c r="B592" t="s">
        <v>1344</v>
      </c>
      <c r="C592">
        <v>1</v>
      </c>
      <c r="D592">
        <v>2565</v>
      </c>
      <c r="E592">
        <v>1</v>
      </c>
      <c r="F592">
        <v>0</v>
      </c>
      <c r="G592">
        <v>13</v>
      </c>
      <c r="H592" t="s">
        <v>438</v>
      </c>
      <c r="I592" t="s">
        <v>379</v>
      </c>
      <c r="J592">
        <v>19972</v>
      </c>
      <c r="K592" t="s">
        <v>380</v>
      </c>
      <c r="L592" t="s">
        <v>1019</v>
      </c>
      <c r="M592" t="s">
        <v>1453</v>
      </c>
      <c r="N592">
        <v>1939900685172</v>
      </c>
    </row>
    <row r="593" spans="1:14" x14ac:dyDescent="0.3">
      <c r="A593" t="s">
        <v>377</v>
      </c>
      <c r="B593" t="s">
        <v>1344</v>
      </c>
      <c r="C593">
        <v>6</v>
      </c>
      <c r="D593">
        <v>2565</v>
      </c>
      <c r="E593">
        <v>1</v>
      </c>
      <c r="F593">
        <v>0</v>
      </c>
      <c r="G593">
        <v>13</v>
      </c>
      <c r="H593" t="s">
        <v>438</v>
      </c>
      <c r="I593" t="s">
        <v>379</v>
      </c>
      <c r="J593">
        <v>20153</v>
      </c>
      <c r="K593" t="s">
        <v>587</v>
      </c>
      <c r="L593" t="s">
        <v>1441</v>
      </c>
      <c r="M593" t="s">
        <v>1454</v>
      </c>
      <c r="N593">
        <v>1939900661231</v>
      </c>
    </row>
    <row r="594" spans="1:14" x14ac:dyDescent="0.3">
      <c r="A594" t="s">
        <v>377</v>
      </c>
      <c r="B594" t="s">
        <v>1344</v>
      </c>
      <c r="C594">
        <v>5</v>
      </c>
      <c r="D594">
        <v>2565</v>
      </c>
      <c r="E594">
        <v>1</v>
      </c>
      <c r="F594">
        <v>0</v>
      </c>
      <c r="G594">
        <v>13</v>
      </c>
      <c r="H594" t="s">
        <v>438</v>
      </c>
      <c r="I594" t="s">
        <v>379</v>
      </c>
      <c r="J594">
        <v>20116</v>
      </c>
      <c r="K594" t="s">
        <v>587</v>
      </c>
      <c r="L594" t="s">
        <v>1455</v>
      </c>
      <c r="M594" t="s">
        <v>1456</v>
      </c>
      <c r="N594">
        <v>1939900680944</v>
      </c>
    </row>
    <row r="595" spans="1:14" x14ac:dyDescent="0.3">
      <c r="A595" t="s">
        <v>377</v>
      </c>
      <c r="B595" t="s">
        <v>1344</v>
      </c>
      <c r="C595">
        <v>3</v>
      </c>
      <c r="D595">
        <v>2565</v>
      </c>
      <c r="E595">
        <v>1</v>
      </c>
      <c r="F595">
        <v>0</v>
      </c>
      <c r="G595">
        <v>13</v>
      </c>
      <c r="H595" t="s">
        <v>438</v>
      </c>
      <c r="I595" t="s">
        <v>379</v>
      </c>
      <c r="J595">
        <v>20040</v>
      </c>
      <c r="K595" t="s">
        <v>1362</v>
      </c>
      <c r="L595" t="s">
        <v>1457</v>
      </c>
      <c r="M595" t="s">
        <v>1458</v>
      </c>
      <c r="N595">
        <v>1819900589816</v>
      </c>
    </row>
    <row r="596" spans="1:14" x14ac:dyDescent="0.3">
      <c r="A596" t="s">
        <v>377</v>
      </c>
      <c r="B596" t="s">
        <v>1344</v>
      </c>
      <c r="C596">
        <v>1</v>
      </c>
      <c r="D596">
        <v>2565</v>
      </c>
      <c r="E596">
        <v>1</v>
      </c>
      <c r="F596">
        <v>0</v>
      </c>
      <c r="G596">
        <v>14</v>
      </c>
      <c r="H596" t="s">
        <v>438</v>
      </c>
      <c r="I596" t="s">
        <v>379</v>
      </c>
      <c r="J596">
        <v>19973</v>
      </c>
      <c r="K596" t="s">
        <v>1362</v>
      </c>
      <c r="L596" t="s">
        <v>1459</v>
      </c>
      <c r="M596" t="s">
        <v>1460</v>
      </c>
      <c r="N596">
        <v>1939900685717</v>
      </c>
    </row>
    <row r="597" spans="1:14" x14ac:dyDescent="0.3">
      <c r="A597" t="s">
        <v>377</v>
      </c>
      <c r="B597" t="s">
        <v>1344</v>
      </c>
      <c r="C597">
        <v>5</v>
      </c>
      <c r="D597">
        <v>2565</v>
      </c>
      <c r="E597">
        <v>1</v>
      </c>
      <c r="F597">
        <v>0</v>
      </c>
      <c r="G597">
        <v>14</v>
      </c>
      <c r="H597" t="s">
        <v>438</v>
      </c>
      <c r="I597" t="s">
        <v>379</v>
      </c>
      <c r="J597">
        <v>20117</v>
      </c>
      <c r="K597" t="s">
        <v>587</v>
      </c>
      <c r="L597" t="s">
        <v>1461</v>
      </c>
      <c r="M597" t="s">
        <v>1462</v>
      </c>
      <c r="N597">
        <v>1939900669843</v>
      </c>
    </row>
    <row r="598" spans="1:14" x14ac:dyDescent="0.3">
      <c r="A598" t="s">
        <v>377</v>
      </c>
      <c r="B598" t="s">
        <v>1344</v>
      </c>
      <c r="C598">
        <v>6</v>
      </c>
      <c r="D598">
        <v>2565</v>
      </c>
      <c r="E598">
        <v>1</v>
      </c>
      <c r="F598">
        <v>0</v>
      </c>
      <c r="G598">
        <v>14</v>
      </c>
      <c r="H598" t="s">
        <v>438</v>
      </c>
      <c r="I598" t="s">
        <v>379</v>
      </c>
      <c r="J598">
        <v>20154</v>
      </c>
      <c r="K598" t="s">
        <v>587</v>
      </c>
      <c r="L598" t="s">
        <v>1463</v>
      </c>
      <c r="M598" t="s">
        <v>1464</v>
      </c>
      <c r="N598">
        <v>1849300095413</v>
      </c>
    </row>
    <row r="599" spans="1:14" x14ac:dyDescent="0.3">
      <c r="A599" t="s">
        <v>377</v>
      </c>
      <c r="B599" t="s">
        <v>1344</v>
      </c>
      <c r="C599">
        <v>2</v>
      </c>
      <c r="D599">
        <v>2565</v>
      </c>
      <c r="E599">
        <v>1</v>
      </c>
      <c r="F599">
        <v>0</v>
      </c>
      <c r="G599">
        <v>14</v>
      </c>
      <c r="H599" t="s">
        <v>438</v>
      </c>
      <c r="I599" t="s">
        <v>379</v>
      </c>
      <c r="J599">
        <v>20008</v>
      </c>
      <c r="K599" t="s">
        <v>380</v>
      </c>
      <c r="L599" t="s">
        <v>1465</v>
      </c>
      <c r="M599" t="s">
        <v>1466</v>
      </c>
      <c r="N599">
        <v>1939900685857</v>
      </c>
    </row>
    <row r="600" spans="1:14" x14ac:dyDescent="0.3">
      <c r="A600" t="s">
        <v>377</v>
      </c>
      <c r="B600" t="s">
        <v>1344</v>
      </c>
      <c r="C600">
        <v>4</v>
      </c>
      <c r="D600">
        <v>2565</v>
      </c>
      <c r="E600">
        <v>1</v>
      </c>
      <c r="F600">
        <v>0</v>
      </c>
      <c r="G600">
        <v>14</v>
      </c>
      <c r="H600" t="s">
        <v>438</v>
      </c>
      <c r="I600" t="s">
        <v>379</v>
      </c>
      <c r="J600">
        <v>20079</v>
      </c>
      <c r="K600" t="s">
        <v>380</v>
      </c>
      <c r="L600" t="s">
        <v>1467</v>
      </c>
      <c r="M600" t="s">
        <v>610</v>
      </c>
      <c r="N600">
        <v>1939900656300</v>
      </c>
    </row>
    <row r="601" spans="1:14" x14ac:dyDescent="0.3">
      <c r="A601" t="s">
        <v>377</v>
      </c>
      <c r="B601" t="s">
        <v>1344</v>
      </c>
      <c r="C601">
        <v>3</v>
      </c>
      <c r="D601">
        <v>2565</v>
      </c>
      <c r="E601">
        <v>1</v>
      </c>
      <c r="F601">
        <v>0</v>
      </c>
      <c r="G601">
        <v>14</v>
      </c>
      <c r="H601" t="s">
        <v>438</v>
      </c>
      <c r="I601" t="s">
        <v>379</v>
      </c>
      <c r="J601">
        <v>20041</v>
      </c>
      <c r="K601" t="s">
        <v>380</v>
      </c>
      <c r="L601" t="s">
        <v>1468</v>
      </c>
      <c r="M601" t="s">
        <v>1469</v>
      </c>
      <c r="N601">
        <v>1102003855693</v>
      </c>
    </row>
    <row r="602" spans="1:14" x14ac:dyDescent="0.3">
      <c r="A602" t="s">
        <v>377</v>
      </c>
      <c r="B602" t="s">
        <v>1344</v>
      </c>
      <c r="C602">
        <v>3</v>
      </c>
      <c r="D602">
        <v>2565</v>
      </c>
      <c r="E602">
        <v>1</v>
      </c>
      <c r="F602">
        <v>0</v>
      </c>
      <c r="G602">
        <v>15</v>
      </c>
      <c r="H602" t="s">
        <v>438</v>
      </c>
      <c r="I602" t="s">
        <v>379</v>
      </c>
      <c r="J602">
        <v>20043</v>
      </c>
      <c r="K602" t="s">
        <v>380</v>
      </c>
      <c r="L602" t="s">
        <v>511</v>
      </c>
      <c r="M602" t="s">
        <v>1470</v>
      </c>
      <c r="N602">
        <v>1909803269097</v>
      </c>
    </row>
    <row r="603" spans="1:14" x14ac:dyDescent="0.3">
      <c r="A603" t="s">
        <v>377</v>
      </c>
      <c r="B603" t="s">
        <v>1344</v>
      </c>
      <c r="C603">
        <v>1</v>
      </c>
      <c r="D603">
        <v>2565</v>
      </c>
      <c r="E603">
        <v>1</v>
      </c>
      <c r="F603">
        <v>0</v>
      </c>
      <c r="G603">
        <v>15</v>
      </c>
      <c r="H603" t="s">
        <v>438</v>
      </c>
      <c r="I603" t="s">
        <v>379</v>
      </c>
      <c r="J603">
        <v>19974</v>
      </c>
      <c r="K603" t="s">
        <v>380</v>
      </c>
      <c r="L603" t="s">
        <v>1136</v>
      </c>
      <c r="M603" t="s">
        <v>1471</v>
      </c>
      <c r="N603">
        <v>1929901160570</v>
      </c>
    </row>
    <row r="604" spans="1:14" x14ac:dyDescent="0.3">
      <c r="A604" t="s">
        <v>377</v>
      </c>
      <c r="B604" t="s">
        <v>1344</v>
      </c>
      <c r="C604">
        <v>4</v>
      </c>
      <c r="D604">
        <v>2565</v>
      </c>
      <c r="E604">
        <v>1</v>
      </c>
      <c r="F604">
        <v>0</v>
      </c>
      <c r="G604">
        <v>15</v>
      </c>
      <c r="H604" t="s">
        <v>438</v>
      </c>
      <c r="I604" t="s">
        <v>379</v>
      </c>
      <c r="J604">
        <v>20080</v>
      </c>
      <c r="K604" t="s">
        <v>380</v>
      </c>
      <c r="L604" t="s">
        <v>1472</v>
      </c>
      <c r="M604" t="s">
        <v>1473</v>
      </c>
      <c r="N604">
        <v>1939900661389</v>
      </c>
    </row>
    <row r="605" spans="1:14" x14ac:dyDescent="0.3">
      <c r="A605" t="s">
        <v>377</v>
      </c>
      <c r="B605" t="s">
        <v>1344</v>
      </c>
      <c r="C605">
        <v>2</v>
      </c>
      <c r="D605">
        <v>2565</v>
      </c>
      <c r="E605">
        <v>1</v>
      </c>
      <c r="F605">
        <v>0</v>
      </c>
      <c r="G605">
        <v>15</v>
      </c>
      <c r="H605" t="s">
        <v>438</v>
      </c>
      <c r="I605" t="s">
        <v>379</v>
      </c>
      <c r="J605">
        <v>20009</v>
      </c>
      <c r="K605" t="s">
        <v>380</v>
      </c>
      <c r="L605" t="s">
        <v>1474</v>
      </c>
      <c r="M605" t="s">
        <v>1475</v>
      </c>
      <c r="N605">
        <v>1939900658205</v>
      </c>
    </row>
    <row r="606" spans="1:14" x14ac:dyDescent="0.3">
      <c r="A606" t="s">
        <v>377</v>
      </c>
      <c r="B606" t="s">
        <v>1344</v>
      </c>
      <c r="C606">
        <v>6</v>
      </c>
      <c r="D606">
        <v>2565</v>
      </c>
      <c r="E606">
        <v>1</v>
      </c>
      <c r="F606">
        <v>0</v>
      </c>
      <c r="G606">
        <v>15</v>
      </c>
      <c r="H606" t="s">
        <v>438</v>
      </c>
      <c r="I606" t="s">
        <v>379</v>
      </c>
      <c r="J606">
        <v>20155</v>
      </c>
      <c r="K606" t="s">
        <v>587</v>
      </c>
      <c r="L606" t="s">
        <v>1476</v>
      </c>
      <c r="M606" t="s">
        <v>1444</v>
      </c>
      <c r="N606">
        <v>1909803270231</v>
      </c>
    </row>
    <row r="607" spans="1:14" x14ac:dyDescent="0.3">
      <c r="A607" t="s">
        <v>377</v>
      </c>
      <c r="B607" t="s">
        <v>1344</v>
      </c>
      <c r="C607">
        <v>5</v>
      </c>
      <c r="D607">
        <v>2565</v>
      </c>
      <c r="E607">
        <v>1</v>
      </c>
      <c r="F607">
        <v>0</v>
      </c>
      <c r="G607">
        <v>15</v>
      </c>
      <c r="H607" t="s">
        <v>438</v>
      </c>
      <c r="I607" t="s">
        <v>379</v>
      </c>
      <c r="J607">
        <v>20118</v>
      </c>
      <c r="K607" t="s">
        <v>587</v>
      </c>
      <c r="L607" t="s">
        <v>1477</v>
      </c>
      <c r="M607" t="s">
        <v>1478</v>
      </c>
      <c r="N607">
        <v>1939900657179</v>
      </c>
    </row>
    <row r="608" spans="1:14" x14ac:dyDescent="0.3">
      <c r="A608" t="s">
        <v>377</v>
      </c>
      <c r="B608" t="s">
        <v>1344</v>
      </c>
      <c r="C608">
        <v>6</v>
      </c>
      <c r="D608">
        <v>2565</v>
      </c>
      <c r="E608">
        <v>1</v>
      </c>
      <c r="F608">
        <v>0</v>
      </c>
      <c r="G608">
        <v>16</v>
      </c>
      <c r="H608" t="s">
        <v>438</v>
      </c>
      <c r="I608" t="s">
        <v>379</v>
      </c>
      <c r="J608">
        <v>20156</v>
      </c>
      <c r="K608" t="s">
        <v>587</v>
      </c>
      <c r="L608" t="s">
        <v>1479</v>
      </c>
      <c r="M608" t="s">
        <v>691</v>
      </c>
      <c r="N608">
        <v>1939900666216</v>
      </c>
    </row>
    <row r="609" spans="1:14" x14ac:dyDescent="0.3">
      <c r="A609" t="s">
        <v>377</v>
      </c>
      <c r="B609" t="s">
        <v>1344</v>
      </c>
      <c r="C609">
        <v>2</v>
      </c>
      <c r="D609">
        <v>2565</v>
      </c>
      <c r="E609">
        <v>1</v>
      </c>
      <c r="F609">
        <v>0</v>
      </c>
      <c r="G609">
        <v>16</v>
      </c>
      <c r="H609" t="s">
        <v>438</v>
      </c>
      <c r="I609" t="s">
        <v>379</v>
      </c>
      <c r="J609">
        <v>20010</v>
      </c>
      <c r="K609" t="s">
        <v>380</v>
      </c>
      <c r="L609" t="s">
        <v>1480</v>
      </c>
      <c r="M609" t="s">
        <v>1481</v>
      </c>
      <c r="N609">
        <v>1939900689861</v>
      </c>
    </row>
    <row r="610" spans="1:14" x14ac:dyDescent="0.3">
      <c r="A610" t="s">
        <v>377</v>
      </c>
      <c r="B610" t="s">
        <v>1344</v>
      </c>
      <c r="C610">
        <v>4</v>
      </c>
      <c r="D610">
        <v>2565</v>
      </c>
      <c r="E610">
        <v>1</v>
      </c>
      <c r="F610">
        <v>0</v>
      </c>
      <c r="G610">
        <v>16</v>
      </c>
      <c r="H610" t="s">
        <v>438</v>
      </c>
      <c r="I610" t="s">
        <v>379</v>
      </c>
      <c r="J610">
        <v>20081</v>
      </c>
      <c r="K610" t="s">
        <v>380</v>
      </c>
      <c r="L610" t="s">
        <v>607</v>
      </c>
      <c r="M610" t="s">
        <v>1482</v>
      </c>
      <c r="N610">
        <v>1939900692471</v>
      </c>
    </row>
    <row r="611" spans="1:14" x14ac:dyDescent="0.3">
      <c r="A611" t="s">
        <v>377</v>
      </c>
      <c r="B611" t="s">
        <v>1344</v>
      </c>
      <c r="C611">
        <v>3</v>
      </c>
      <c r="D611">
        <v>2565</v>
      </c>
      <c r="E611">
        <v>1</v>
      </c>
      <c r="F611">
        <v>0</v>
      </c>
      <c r="G611">
        <v>16</v>
      </c>
      <c r="H611" t="s">
        <v>438</v>
      </c>
      <c r="I611" t="s">
        <v>379</v>
      </c>
      <c r="J611">
        <v>20044</v>
      </c>
      <c r="K611" t="s">
        <v>380</v>
      </c>
      <c r="L611" t="s">
        <v>1483</v>
      </c>
      <c r="M611" t="s">
        <v>1484</v>
      </c>
      <c r="N611">
        <v>1939900674901</v>
      </c>
    </row>
    <row r="612" spans="1:14" x14ac:dyDescent="0.3">
      <c r="A612" t="s">
        <v>377</v>
      </c>
      <c r="B612" t="s">
        <v>1344</v>
      </c>
      <c r="C612">
        <v>1</v>
      </c>
      <c r="D612">
        <v>2565</v>
      </c>
      <c r="E612">
        <v>1</v>
      </c>
      <c r="F612">
        <v>0</v>
      </c>
      <c r="G612">
        <v>16</v>
      </c>
      <c r="H612" t="s">
        <v>438</v>
      </c>
      <c r="I612" t="s">
        <v>379</v>
      </c>
      <c r="J612">
        <v>19975</v>
      </c>
      <c r="K612" t="s">
        <v>1362</v>
      </c>
      <c r="L612" t="s">
        <v>1485</v>
      </c>
      <c r="M612" t="s">
        <v>861</v>
      </c>
      <c r="N612">
        <v>1939900645901</v>
      </c>
    </row>
    <row r="613" spans="1:14" x14ac:dyDescent="0.3">
      <c r="A613" t="s">
        <v>377</v>
      </c>
      <c r="B613" t="s">
        <v>1344</v>
      </c>
      <c r="C613">
        <v>5</v>
      </c>
      <c r="D613">
        <v>2565</v>
      </c>
      <c r="E613">
        <v>1</v>
      </c>
      <c r="F613">
        <v>0</v>
      </c>
      <c r="G613">
        <v>16</v>
      </c>
      <c r="H613" t="s">
        <v>438</v>
      </c>
      <c r="I613" t="s">
        <v>379</v>
      </c>
      <c r="J613">
        <v>20119</v>
      </c>
      <c r="K613" t="s">
        <v>1486</v>
      </c>
      <c r="L613" t="s">
        <v>1487</v>
      </c>
      <c r="M613" t="s">
        <v>1488</v>
      </c>
      <c r="N613">
        <v>1939900649818</v>
      </c>
    </row>
    <row r="614" spans="1:14" x14ac:dyDescent="0.3">
      <c r="A614" t="s">
        <v>377</v>
      </c>
      <c r="B614" t="s">
        <v>1344</v>
      </c>
      <c r="C614">
        <v>3</v>
      </c>
      <c r="D614">
        <v>2565</v>
      </c>
      <c r="E614">
        <v>1</v>
      </c>
      <c r="F614">
        <v>0</v>
      </c>
      <c r="G614">
        <v>17</v>
      </c>
      <c r="H614" t="s">
        <v>438</v>
      </c>
      <c r="I614" t="s">
        <v>379</v>
      </c>
      <c r="J614">
        <v>20045</v>
      </c>
      <c r="K614" t="s">
        <v>380</v>
      </c>
      <c r="L614" t="s">
        <v>1485</v>
      </c>
      <c r="M614" t="s">
        <v>685</v>
      </c>
      <c r="N614">
        <v>1939900683986</v>
      </c>
    </row>
    <row r="615" spans="1:14" x14ac:dyDescent="0.3">
      <c r="A615" t="s">
        <v>377</v>
      </c>
      <c r="B615" t="s">
        <v>1344</v>
      </c>
      <c r="C615">
        <v>1</v>
      </c>
      <c r="D615">
        <v>2565</v>
      </c>
      <c r="E615">
        <v>1</v>
      </c>
      <c r="F615">
        <v>0</v>
      </c>
      <c r="G615">
        <v>17</v>
      </c>
      <c r="H615" t="s">
        <v>438</v>
      </c>
      <c r="I615" t="s">
        <v>379</v>
      </c>
      <c r="J615">
        <v>19976</v>
      </c>
      <c r="K615" t="s">
        <v>380</v>
      </c>
      <c r="L615" t="s">
        <v>1489</v>
      </c>
      <c r="M615" t="s">
        <v>1490</v>
      </c>
      <c r="N615">
        <v>1939900665121</v>
      </c>
    </row>
    <row r="616" spans="1:14" x14ac:dyDescent="0.3">
      <c r="A616" t="s">
        <v>377</v>
      </c>
      <c r="B616" t="s">
        <v>1344</v>
      </c>
      <c r="C616">
        <v>4</v>
      </c>
      <c r="D616">
        <v>2565</v>
      </c>
      <c r="E616">
        <v>1</v>
      </c>
      <c r="F616">
        <v>0</v>
      </c>
      <c r="G616">
        <v>17</v>
      </c>
      <c r="H616" t="s">
        <v>438</v>
      </c>
      <c r="I616" t="s">
        <v>379</v>
      </c>
      <c r="J616">
        <v>20082</v>
      </c>
      <c r="K616" t="s">
        <v>380</v>
      </c>
      <c r="L616" t="s">
        <v>1491</v>
      </c>
      <c r="M616" t="s">
        <v>861</v>
      </c>
      <c r="N616">
        <v>1939900683447</v>
      </c>
    </row>
    <row r="617" spans="1:14" x14ac:dyDescent="0.3">
      <c r="A617" t="s">
        <v>377</v>
      </c>
      <c r="B617" t="s">
        <v>1344</v>
      </c>
      <c r="C617">
        <v>2</v>
      </c>
      <c r="D617">
        <v>2565</v>
      </c>
      <c r="E617">
        <v>1</v>
      </c>
      <c r="F617">
        <v>0</v>
      </c>
      <c r="G617">
        <v>17</v>
      </c>
      <c r="H617" t="s">
        <v>438</v>
      </c>
      <c r="I617" t="s">
        <v>379</v>
      </c>
      <c r="J617">
        <v>20011</v>
      </c>
      <c r="K617" t="s">
        <v>380</v>
      </c>
      <c r="L617" t="s">
        <v>1492</v>
      </c>
      <c r="M617" t="s">
        <v>1493</v>
      </c>
      <c r="N617">
        <v>1939900679920</v>
      </c>
    </row>
    <row r="618" spans="1:14" x14ac:dyDescent="0.3">
      <c r="A618" t="s">
        <v>377</v>
      </c>
      <c r="B618" t="s">
        <v>1344</v>
      </c>
      <c r="C618">
        <v>6</v>
      </c>
      <c r="D618">
        <v>2565</v>
      </c>
      <c r="E618">
        <v>1</v>
      </c>
      <c r="F618">
        <v>0</v>
      </c>
      <c r="G618">
        <v>17</v>
      </c>
      <c r="H618" t="s">
        <v>438</v>
      </c>
      <c r="I618" t="s">
        <v>379</v>
      </c>
      <c r="J618">
        <v>20157</v>
      </c>
      <c r="K618" t="s">
        <v>587</v>
      </c>
      <c r="L618" t="s">
        <v>1198</v>
      </c>
      <c r="M618" t="s">
        <v>1494</v>
      </c>
      <c r="N618">
        <v>1800901342808</v>
      </c>
    </row>
    <row r="619" spans="1:14" x14ac:dyDescent="0.3">
      <c r="A619" t="s">
        <v>377</v>
      </c>
      <c r="B619" t="s">
        <v>1344</v>
      </c>
      <c r="C619">
        <v>5</v>
      </c>
      <c r="D619">
        <v>2565</v>
      </c>
      <c r="E619">
        <v>1</v>
      </c>
      <c r="F619">
        <v>0</v>
      </c>
      <c r="G619">
        <v>17</v>
      </c>
      <c r="H619" t="s">
        <v>438</v>
      </c>
      <c r="I619" t="s">
        <v>379</v>
      </c>
      <c r="J619">
        <v>20120</v>
      </c>
      <c r="K619" t="s">
        <v>587</v>
      </c>
      <c r="L619" t="s">
        <v>1495</v>
      </c>
      <c r="M619" t="s">
        <v>1496</v>
      </c>
      <c r="N619">
        <v>1839800043102</v>
      </c>
    </row>
    <row r="620" spans="1:14" x14ac:dyDescent="0.3">
      <c r="A620" t="s">
        <v>377</v>
      </c>
      <c r="B620" t="s">
        <v>1344</v>
      </c>
      <c r="C620">
        <v>5</v>
      </c>
      <c r="D620">
        <v>2565</v>
      </c>
      <c r="E620">
        <v>1</v>
      </c>
      <c r="F620">
        <v>0</v>
      </c>
      <c r="G620">
        <v>18</v>
      </c>
      <c r="H620" t="s">
        <v>438</v>
      </c>
      <c r="I620" t="s">
        <v>379</v>
      </c>
      <c r="J620">
        <v>20121</v>
      </c>
      <c r="K620" t="s">
        <v>587</v>
      </c>
      <c r="L620" t="s">
        <v>1497</v>
      </c>
      <c r="M620" t="s">
        <v>1498</v>
      </c>
      <c r="N620">
        <v>1910400132591</v>
      </c>
    </row>
    <row r="621" spans="1:14" x14ac:dyDescent="0.3">
      <c r="A621" t="s">
        <v>377</v>
      </c>
      <c r="B621" t="s">
        <v>1344</v>
      </c>
      <c r="C621">
        <v>6</v>
      </c>
      <c r="D621">
        <v>2565</v>
      </c>
      <c r="E621">
        <v>1</v>
      </c>
      <c r="F621">
        <v>0</v>
      </c>
      <c r="G621">
        <v>18</v>
      </c>
      <c r="H621" t="s">
        <v>438</v>
      </c>
      <c r="I621" t="s">
        <v>379</v>
      </c>
      <c r="J621">
        <v>20158</v>
      </c>
      <c r="K621" t="s">
        <v>587</v>
      </c>
      <c r="L621" t="s">
        <v>1499</v>
      </c>
      <c r="M621" t="s">
        <v>1500</v>
      </c>
      <c r="N621">
        <v>1149600172657</v>
      </c>
    </row>
    <row r="622" spans="1:14" x14ac:dyDescent="0.3">
      <c r="A622" t="s">
        <v>377</v>
      </c>
      <c r="B622" t="s">
        <v>1344</v>
      </c>
      <c r="C622">
        <v>2</v>
      </c>
      <c r="D622">
        <v>2565</v>
      </c>
      <c r="E622">
        <v>1</v>
      </c>
      <c r="F622">
        <v>0</v>
      </c>
      <c r="G622">
        <v>18</v>
      </c>
      <c r="H622" t="s">
        <v>438</v>
      </c>
      <c r="I622" t="s">
        <v>379</v>
      </c>
      <c r="J622">
        <v>20012</v>
      </c>
      <c r="K622" t="s">
        <v>380</v>
      </c>
      <c r="L622" t="s">
        <v>678</v>
      </c>
      <c r="M622" t="s">
        <v>1501</v>
      </c>
      <c r="N622">
        <v>1939900687051</v>
      </c>
    </row>
    <row r="623" spans="1:14" x14ac:dyDescent="0.3">
      <c r="A623" t="s">
        <v>377</v>
      </c>
      <c r="B623" t="s">
        <v>1344</v>
      </c>
      <c r="C623">
        <v>1</v>
      </c>
      <c r="D623">
        <v>2565</v>
      </c>
      <c r="E623">
        <v>1</v>
      </c>
      <c r="F623">
        <v>0</v>
      </c>
      <c r="G623">
        <v>18</v>
      </c>
      <c r="H623" t="s">
        <v>438</v>
      </c>
      <c r="I623" t="s">
        <v>379</v>
      </c>
      <c r="J623">
        <v>19977</v>
      </c>
      <c r="K623" t="s">
        <v>380</v>
      </c>
      <c r="L623" t="s">
        <v>1502</v>
      </c>
      <c r="M623" t="s">
        <v>1503</v>
      </c>
      <c r="N623">
        <v>1939900679547</v>
      </c>
    </row>
    <row r="624" spans="1:14" x14ac:dyDescent="0.3">
      <c r="A624" t="s">
        <v>377</v>
      </c>
      <c r="B624" t="s">
        <v>1344</v>
      </c>
      <c r="C624">
        <v>4</v>
      </c>
      <c r="D624">
        <v>2565</v>
      </c>
      <c r="E624">
        <v>1</v>
      </c>
      <c r="F624">
        <v>0</v>
      </c>
      <c r="G624">
        <v>18</v>
      </c>
      <c r="H624" t="s">
        <v>438</v>
      </c>
      <c r="I624" t="s">
        <v>379</v>
      </c>
      <c r="J624">
        <v>20083</v>
      </c>
      <c r="K624" t="s">
        <v>380</v>
      </c>
      <c r="L624" t="s">
        <v>1504</v>
      </c>
      <c r="M624" t="s">
        <v>1505</v>
      </c>
      <c r="N624">
        <v>1939900666623</v>
      </c>
    </row>
    <row r="625" spans="1:14" x14ac:dyDescent="0.3">
      <c r="A625" t="s">
        <v>377</v>
      </c>
      <c r="B625" t="s">
        <v>1344</v>
      </c>
      <c r="C625">
        <v>3</v>
      </c>
      <c r="D625">
        <v>2565</v>
      </c>
      <c r="E625">
        <v>1</v>
      </c>
      <c r="F625">
        <v>0</v>
      </c>
      <c r="G625">
        <v>18</v>
      </c>
      <c r="H625" t="s">
        <v>438</v>
      </c>
      <c r="I625" t="s">
        <v>379</v>
      </c>
      <c r="J625">
        <v>20046</v>
      </c>
      <c r="K625" t="s">
        <v>380</v>
      </c>
      <c r="L625" t="s">
        <v>1506</v>
      </c>
      <c r="M625" t="s">
        <v>1507</v>
      </c>
      <c r="N625">
        <v>1939900663543</v>
      </c>
    </row>
    <row r="626" spans="1:14" x14ac:dyDescent="0.3">
      <c r="A626" t="s">
        <v>377</v>
      </c>
      <c r="B626" t="s">
        <v>1344</v>
      </c>
      <c r="C626">
        <v>3</v>
      </c>
      <c r="D626">
        <v>2565</v>
      </c>
      <c r="E626">
        <v>1</v>
      </c>
      <c r="F626">
        <v>0</v>
      </c>
      <c r="G626">
        <v>19</v>
      </c>
      <c r="H626" t="s">
        <v>438</v>
      </c>
      <c r="I626" t="s">
        <v>379</v>
      </c>
      <c r="J626">
        <v>20047</v>
      </c>
      <c r="K626" t="s">
        <v>380</v>
      </c>
      <c r="L626" t="s">
        <v>1508</v>
      </c>
      <c r="M626" t="s">
        <v>1509</v>
      </c>
      <c r="N626">
        <v>1100401382858</v>
      </c>
    </row>
    <row r="627" spans="1:14" x14ac:dyDescent="0.3">
      <c r="A627" t="s">
        <v>377</v>
      </c>
      <c r="B627" t="s">
        <v>1344</v>
      </c>
      <c r="C627">
        <v>4</v>
      </c>
      <c r="D627">
        <v>2565</v>
      </c>
      <c r="E627">
        <v>1</v>
      </c>
      <c r="F627">
        <v>0</v>
      </c>
      <c r="G627">
        <v>19</v>
      </c>
      <c r="H627" t="s">
        <v>438</v>
      </c>
      <c r="I627" t="s">
        <v>379</v>
      </c>
      <c r="J627">
        <v>20084</v>
      </c>
      <c r="K627" t="s">
        <v>380</v>
      </c>
      <c r="L627" t="s">
        <v>660</v>
      </c>
      <c r="M627" t="s">
        <v>1510</v>
      </c>
      <c r="N627">
        <v>1900701225491</v>
      </c>
    </row>
    <row r="628" spans="1:14" x14ac:dyDescent="0.3">
      <c r="A628" t="s">
        <v>377</v>
      </c>
      <c r="B628" t="s">
        <v>1344</v>
      </c>
      <c r="C628">
        <v>2</v>
      </c>
      <c r="D628">
        <v>2565</v>
      </c>
      <c r="E628">
        <v>1</v>
      </c>
      <c r="F628">
        <v>0</v>
      </c>
      <c r="G628">
        <v>19</v>
      </c>
      <c r="H628" t="s">
        <v>438</v>
      </c>
      <c r="I628" t="s">
        <v>379</v>
      </c>
      <c r="J628">
        <v>20013</v>
      </c>
      <c r="K628" t="s">
        <v>380</v>
      </c>
      <c r="L628" t="s">
        <v>1511</v>
      </c>
      <c r="M628" t="s">
        <v>1225</v>
      </c>
      <c r="N628">
        <v>1939900690745</v>
      </c>
    </row>
    <row r="629" spans="1:14" x14ac:dyDescent="0.3">
      <c r="A629" t="s">
        <v>377</v>
      </c>
      <c r="B629" t="s">
        <v>1344</v>
      </c>
      <c r="C629">
        <v>6</v>
      </c>
      <c r="D629">
        <v>2565</v>
      </c>
      <c r="E629">
        <v>1</v>
      </c>
      <c r="F629">
        <v>0</v>
      </c>
      <c r="G629">
        <v>19</v>
      </c>
      <c r="H629" t="s">
        <v>438</v>
      </c>
      <c r="I629" t="s">
        <v>379</v>
      </c>
      <c r="J629">
        <v>20159</v>
      </c>
      <c r="K629" t="s">
        <v>587</v>
      </c>
      <c r="L629" t="s">
        <v>1512</v>
      </c>
      <c r="M629" t="s">
        <v>1513</v>
      </c>
      <c r="N629">
        <v>1939900674197</v>
      </c>
    </row>
    <row r="630" spans="1:14" x14ac:dyDescent="0.3">
      <c r="A630" t="s">
        <v>377</v>
      </c>
      <c r="B630" t="s">
        <v>1344</v>
      </c>
      <c r="C630">
        <v>5</v>
      </c>
      <c r="D630">
        <v>2565</v>
      </c>
      <c r="E630">
        <v>1</v>
      </c>
      <c r="F630">
        <v>0</v>
      </c>
      <c r="G630">
        <v>19</v>
      </c>
      <c r="H630" t="s">
        <v>438</v>
      </c>
      <c r="I630" t="s">
        <v>379</v>
      </c>
      <c r="J630">
        <v>20122</v>
      </c>
      <c r="K630" t="s">
        <v>587</v>
      </c>
      <c r="L630" t="s">
        <v>1514</v>
      </c>
      <c r="M630" t="s">
        <v>502</v>
      </c>
      <c r="N630">
        <v>1101000211221</v>
      </c>
    </row>
    <row r="631" spans="1:14" x14ac:dyDescent="0.3">
      <c r="A631" t="s">
        <v>377</v>
      </c>
      <c r="B631" t="s">
        <v>1344</v>
      </c>
      <c r="C631">
        <v>1</v>
      </c>
      <c r="D631">
        <v>2565</v>
      </c>
      <c r="E631">
        <v>1</v>
      </c>
      <c r="F631">
        <v>0</v>
      </c>
      <c r="G631">
        <v>19</v>
      </c>
      <c r="H631" t="s">
        <v>438</v>
      </c>
      <c r="I631" t="s">
        <v>379</v>
      </c>
      <c r="J631">
        <v>19978</v>
      </c>
      <c r="K631" t="s">
        <v>1362</v>
      </c>
      <c r="L631" t="s">
        <v>1515</v>
      </c>
      <c r="M631" t="s">
        <v>1516</v>
      </c>
      <c r="N631">
        <v>1939900647432</v>
      </c>
    </row>
    <row r="632" spans="1:14" x14ac:dyDescent="0.3">
      <c r="A632" t="s">
        <v>377</v>
      </c>
      <c r="B632" t="s">
        <v>1344</v>
      </c>
      <c r="C632">
        <v>4</v>
      </c>
      <c r="D632">
        <v>2565</v>
      </c>
      <c r="E632">
        <v>1</v>
      </c>
      <c r="F632">
        <v>0</v>
      </c>
      <c r="G632">
        <v>20</v>
      </c>
      <c r="H632" t="s">
        <v>438</v>
      </c>
      <c r="I632" t="s">
        <v>379</v>
      </c>
      <c r="J632">
        <v>20085</v>
      </c>
      <c r="K632" t="s">
        <v>1362</v>
      </c>
      <c r="L632" t="s">
        <v>1517</v>
      </c>
      <c r="M632" t="s">
        <v>1518</v>
      </c>
      <c r="N632">
        <v>1939900651111</v>
      </c>
    </row>
    <row r="633" spans="1:14" x14ac:dyDescent="0.3">
      <c r="A633" t="s">
        <v>377</v>
      </c>
      <c r="B633" t="s">
        <v>1344</v>
      </c>
      <c r="C633">
        <v>5</v>
      </c>
      <c r="D633">
        <v>2565</v>
      </c>
      <c r="E633">
        <v>1</v>
      </c>
      <c r="F633">
        <v>0</v>
      </c>
      <c r="G633">
        <v>20</v>
      </c>
      <c r="H633" t="s">
        <v>438</v>
      </c>
      <c r="I633" t="s">
        <v>379</v>
      </c>
      <c r="J633">
        <v>20123</v>
      </c>
      <c r="K633" t="s">
        <v>587</v>
      </c>
      <c r="L633" t="s">
        <v>854</v>
      </c>
      <c r="M633" t="s">
        <v>740</v>
      </c>
      <c r="N633">
        <v>1449600056204</v>
      </c>
    </row>
    <row r="634" spans="1:14" x14ac:dyDescent="0.3">
      <c r="A634" t="s">
        <v>377</v>
      </c>
      <c r="B634" t="s">
        <v>1344</v>
      </c>
      <c r="C634">
        <v>6</v>
      </c>
      <c r="D634">
        <v>2565</v>
      </c>
      <c r="E634">
        <v>1</v>
      </c>
      <c r="F634">
        <v>0</v>
      </c>
      <c r="G634">
        <v>20</v>
      </c>
      <c r="H634" t="s">
        <v>438</v>
      </c>
      <c r="I634" t="s">
        <v>379</v>
      </c>
      <c r="J634">
        <v>20160</v>
      </c>
      <c r="K634" t="s">
        <v>587</v>
      </c>
      <c r="L634" t="s">
        <v>1519</v>
      </c>
      <c r="M634" t="s">
        <v>601</v>
      </c>
      <c r="N634">
        <v>1939900684702</v>
      </c>
    </row>
    <row r="635" spans="1:14" x14ac:dyDescent="0.3">
      <c r="A635" t="s">
        <v>377</v>
      </c>
      <c r="B635" t="s">
        <v>1344</v>
      </c>
      <c r="C635">
        <v>1</v>
      </c>
      <c r="D635">
        <v>2565</v>
      </c>
      <c r="E635">
        <v>1</v>
      </c>
      <c r="F635">
        <v>0</v>
      </c>
      <c r="G635">
        <v>20</v>
      </c>
      <c r="H635" t="s">
        <v>438</v>
      </c>
      <c r="I635" t="s">
        <v>379</v>
      </c>
      <c r="J635">
        <v>20802</v>
      </c>
      <c r="K635" t="s">
        <v>380</v>
      </c>
      <c r="L635" t="s">
        <v>1520</v>
      </c>
      <c r="M635" t="s">
        <v>1521</v>
      </c>
      <c r="N635">
        <v>1100201902063</v>
      </c>
    </row>
    <row r="636" spans="1:14" x14ac:dyDescent="0.3">
      <c r="A636" t="s">
        <v>377</v>
      </c>
      <c r="B636" t="s">
        <v>1344</v>
      </c>
      <c r="C636">
        <v>2</v>
      </c>
      <c r="D636">
        <v>2565</v>
      </c>
      <c r="E636">
        <v>1</v>
      </c>
      <c r="F636">
        <v>0</v>
      </c>
      <c r="G636">
        <v>20</v>
      </c>
      <c r="H636" t="s">
        <v>438</v>
      </c>
      <c r="I636" t="s">
        <v>379</v>
      </c>
      <c r="J636">
        <v>20014</v>
      </c>
      <c r="K636" t="s">
        <v>380</v>
      </c>
      <c r="L636" t="s">
        <v>1522</v>
      </c>
      <c r="M636" t="s">
        <v>1523</v>
      </c>
      <c r="N636">
        <v>1939800027505</v>
      </c>
    </row>
    <row r="637" spans="1:14" x14ac:dyDescent="0.3">
      <c r="A637" t="s">
        <v>377</v>
      </c>
      <c r="B637" t="s">
        <v>1344</v>
      </c>
      <c r="C637">
        <v>3</v>
      </c>
      <c r="D637">
        <v>2565</v>
      </c>
      <c r="E637">
        <v>1</v>
      </c>
      <c r="F637">
        <v>0</v>
      </c>
      <c r="G637">
        <v>20</v>
      </c>
      <c r="H637" t="s">
        <v>438</v>
      </c>
      <c r="I637" t="s">
        <v>379</v>
      </c>
      <c r="J637">
        <v>20049</v>
      </c>
      <c r="K637" t="s">
        <v>380</v>
      </c>
      <c r="L637" t="s">
        <v>1524</v>
      </c>
      <c r="M637" t="s">
        <v>1525</v>
      </c>
      <c r="N637">
        <v>1939900671163</v>
      </c>
    </row>
    <row r="638" spans="1:14" x14ac:dyDescent="0.3">
      <c r="A638" t="s">
        <v>377</v>
      </c>
      <c r="B638" t="s">
        <v>1344</v>
      </c>
      <c r="C638">
        <v>3</v>
      </c>
      <c r="D638">
        <v>2565</v>
      </c>
      <c r="E638">
        <v>1</v>
      </c>
      <c r="F638">
        <v>0</v>
      </c>
      <c r="G638">
        <v>21</v>
      </c>
      <c r="H638" t="s">
        <v>438</v>
      </c>
      <c r="I638" t="s">
        <v>379</v>
      </c>
      <c r="J638">
        <v>20050</v>
      </c>
      <c r="K638" t="s">
        <v>380</v>
      </c>
      <c r="L638" t="s">
        <v>592</v>
      </c>
      <c r="M638" t="s">
        <v>1526</v>
      </c>
      <c r="N638">
        <v>1939900690109</v>
      </c>
    </row>
    <row r="639" spans="1:14" x14ac:dyDescent="0.3">
      <c r="A639" t="s">
        <v>377</v>
      </c>
      <c r="B639" t="s">
        <v>1344</v>
      </c>
      <c r="C639">
        <v>2</v>
      </c>
      <c r="D639">
        <v>2565</v>
      </c>
      <c r="E639">
        <v>1</v>
      </c>
      <c r="F639">
        <v>0</v>
      </c>
      <c r="G639">
        <v>21</v>
      </c>
      <c r="H639" t="s">
        <v>438</v>
      </c>
      <c r="I639" t="s">
        <v>379</v>
      </c>
      <c r="J639">
        <v>20492</v>
      </c>
      <c r="K639" t="s">
        <v>380</v>
      </c>
      <c r="L639" t="s">
        <v>609</v>
      </c>
      <c r="M639" t="s">
        <v>1527</v>
      </c>
      <c r="N639">
        <v>1939900661923</v>
      </c>
    </row>
    <row r="640" spans="1:14" x14ac:dyDescent="0.3">
      <c r="A640" t="s">
        <v>377</v>
      </c>
      <c r="B640" t="s">
        <v>1344</v>
      </c>
      <c r="C640">
        <v>4</v>
      </c>
      <c r="D640">
        <v>2565</v>
      </c>
      <c r="E640">
        <v>1</v>
      </c>
      <c r="F640">
        <v>0</v>
      </c>
      <c r="G640">
        <v>21</v>
      </c>
      <c r="H640" t="s">
        <v>438</v>
      </c>
      <c r="I640" t="s">
        <v>379</v>
      </c>
      <c r="J640">
        <v>20086</v>
      </c>
      <c r="K640" t="s">
        <v>380</v>
      </c>
      <c r="L640" t="s">
        <v>1515</v>
      </c>
      <c r="M640" t="s">
        <v>1528</v>
      </c>
      <c r="N640">
        <v>1149901015135</v>
      </c>
    </row>
    <row r="641" spans="1:14" x14ac:dyDescent="0.3">
      <c r="A641" t="s">
        <v>377</v>
      </c>
      <c r="B641" t="s">
        <v>1344</v>
      </c>
      <c r="C641">
        <v>6</v>
      </c>
      <c r="D641">
        <v>2565</v>
      </c>
      <c r="E641">
        <v>1</v>
      </c>
      <c r="F641">
        <v>0</v>
      </c>
      <c r="G641">
        <v>21</v>
      </c>
      <c r="H641" t="s">
        <v>438</v>
      </c>
      <c r="I641" t="s">
        <v>379</v>
      </c>
      <c r="J641">
        <v>20161</v>
      </c>
      <c r="K641" t="s">
        <v>587</v>
      </c>
      <c r="L641" t="s">
        <v>1529</v>
      </c>
      <c r="M641" t="s">
        <v>1177</v>
      </c>
      <c r="N641">
        <v>1939900654790</v>
      </c>
    </row>
    <row r="642" spans="1:14" x14ac:dyDescent="0.3">
      <c r="A642" t="s">
        <v>377</v>
      </c>
      <c r="B642" t="s">
        <v>1344</v>
      </c>
      <c r="C642">
        <v>5</v>
      </c>
      <c r="D642">
        <v>2565</v>
      </c>
      <c r="E642">
        <v>1</v>
      </c>
      <c r="F642">
        <v>0</v>
      </c>
      <c r="G642">
        <v>21</v>
      </c>
      <c r="H642" t="s">
        <v>438</v>
      </c>
      <c r="I642" t="s">
        <v>379</v>
      </c>
      <c r="J642">
        <v>20124</v>
      </c>
      <c r="K642" t="s">
        <v>587</v>
      </c>
      <c r="L642" t="s">
        <v>1530</v>
      </c>
      <c r="M642" t="s">
        <v>1531</v>
      </c>
      <c r="N642">
        <v>1100801606630</v>
      </c>
    </row>
    <row r="643" spans="1:14" x14ac:dyDescent="0.3">
      <c r="A643" t="s">
        <v>377</v>
      </c>
      <c r="B643" t="s">
        <v>1344</v>
      </c>
      <c r="C643">
        <v>1</v>
      </c>
      <c r="D643">
        <v>2565</v>
      </c>
      <c r="E643">
        <v>1</v>
      </c>
      <c r="F643">
        <v>0</v>
      </c>
      <c r="G643">
        <v>21</v>
      </c>
      <c r="H643" t="s">
        <v>438</v>
      </c>
      <c r="I643" t="s">
        <v>379</v>
      </c>
      <c r="J643">
        <v>19979</v>
      </c>
      <c r="K643" t="s">
        <v>587</v>
      </c>
      <c r="L643" t="s">
        <v>700</v>
      </c>
      <c r="M643" t="s">
        <v>1532</v>
      </c>
      <c r="N643">
        <v>1379900370126</v>
      </c>
    </row>
    <row r="644" spans="1:14" x14ac:dyDescent="0.3">
      <c r="A644" t="s">
        <v>377</v>
      </c>
      <c r="B644" t="s">
        <v>1344</v>
      </c>
      <c r="C644">
        <v>1</v>
      </c>
      <c r="D644">
        <v>2565</v>
      </c>
      <c r="E644">
        <v>1</v>
      </c>
      <c r="F644">
        <v>0</v>
      </c>
      <c r="G644">
        <v>22</v>
      </c>
      <c r="H644" t="s">
        <v>438</v>
      </c>
      <c r="I644" t="s">
        <v>379</v>
      </c>
      <c r="J644">
        <v>19980</v>
      </c>
      <c r="K644" t="s">
        <v>587</v>
      </c>
      <c r="L644" t="s">
        <v>1533</v>
      </c>
      <c r="M644" t="s">
        <v>1534</v>
      </c>
      <c r="N644">
        <v>1939800028315</v>
      </c>
    </row>
    <row r="645" spans="1:14" x14ac:dyDescent="0.3">
      <c r="A645" t="s">
        <v>377</v>
      </c>
      <c r="B645" t="s">
        <v>1344</v>
      </c>
      <c r="C645">
        <v>5</v>
      </c>
      <c r="D645">
        <v>2565</v>
      </c>
      <c r="E645">
        <v>1</v>
      </c>
      <c r="F645">
        <v>0</v>
      </c>
      <c r="G645">
        <v>22</v>
      </c>
      <c r="H645" t="s">
        <v>438</v>
      </c>
      <c r="I645" t="s">
        <v>379</v>
      </c>
      <c r="J645">
        <v>20126</v>
      </c>
      <c r="K645" t="s">
        <v>587</v>
      </c>
      <c r="L645" t="s">
        <v>1535</v>
      </c>
      <c r="M645" t="s">
        <v>1536</v>
      </c>
      <c r="N645">
        <v>1939900690079</v>
      </c>
    </row>
    <row r="646" spans="1:14" x14ac:dyDescent="0.3">
      <c r="A646" t="s">
        <v>377</v>
      </c>
      <c r="B646" t="s">
        <v>1344</v>
      </c>
      <c r="C646">
        <v>6</v>
      </c>
      <c r="D646">
        <v>2565</v>
      </c>
      <c r="E646">
        <v>1</v>
      </c>
      <c r="F646">
        <v>0</v>
      </c>
      <c r="G646">
        <v>22</v>
      </c>
      <c r="H646" t="s">
        <v>438</v>
      </c>
      <c r="I646" t="s">
        <v>379</v>
      </c>
      <c r="J646">
        <v>20162</v>
      </c>
      <c r="K646" t="s">
        <v>587</v>
      </c>
      <c r="L646" t="s">
        <v>1537</v>
      </c>
      <c r="M646" t="s">
        <v>1538</v>
      </c>
      <c r="N646">
        <v>1939900666411</v>
      </c>
    </row>
    <row r="647" spans="1:14" x14ac:dyDescent="0.3">
      <c r="A647" t="s">
        <v>377</v>
      </c>
      <c r="B647" t="s">
        <v>1344</v>
      </c>
      <c r="C647">
        <v>4</v>
      </c>
      <c r="D647">
        <v>2565</v>
      </c>
      <c r="E647">
        <v>1</v>
      </c>
      <c r="F647">
        <v>0</v>
      </c>
      <c r="G647">
        <v>22</v>
      </c>
      <c r="H647" t="s">
        <v>438</v>
      </c>
      <c r="I647" t="s">
        <v>379</v>
      </c>
      <c r="J647">
        <v>20502</v>
      </c>
      <c r="K647" t="s">
        <v>380</v>
      </c>
      <c r="L647" t="s">
        <v>1539</v>
      </c>
      <c r="M647" t="s">
        <v>1540</v>
      </c>
      <c r="N647">
        <v>1104200634802</v>
      </c>
    </row>
    <row r="648" spans="1:14" x14ac:dyDescent="0.3">
      <c r="A648" t="s">
        <v>377</v>
      </c>
      <c r="B648" t="s">
        <v>1344</v>
      </c>
      <c r="C648">
        <v>3</v>
      </c>
      <c r="D648">
        <v>2565</v>
      </c>
      <c r="E648">
        <v>1</v>
      </c>
      <c r="F648">
        <v>0</v>
      </c>
      <c r="G648">
        <v>22</v>
      </c>
      <c r="H648" t="s">
        <v>438</v>
      </c>
      <c r="I648" t="s">
        <v>379</v>
      </c>
      <c r="J648">
        <v>20495</v>
      </c>
      <c r="K648" t="s">
        <v>380</v>
      </c>
      <c r="L648" t="s">
        <v>1541</v>
      </c>
      <c r="M648" t="s">
        <v>1542</v>
      </c>
      <c r="N648">
        <v>1320401180242</v>
      </c>
    </row>
    <row r="649" spans="1:14" x14ac:dyDescent="0.3">
      <c r="A649" t="s">
        <v>377</v>
      </c>
      <c r="B649" t="s">
        <v>1344</v>
      </c>
      <c r="C649">
        <v>2</v>
      </c>
      <c r="D649">
        <v>2565</v>
      </c>
      <c r="E649">
        <v>1</v>
      </c>
      <c r="F649">
        <v>0</v>
      </c>
      <c r="G649">
        <v>22</v>
      </c>
      <c r="H649" t="s">
        <v>438</v>
      </c>
      <c r="I649" t="s">
        <v>379</v>
      </c>
      <c r="J649">
        <v>20510</v>
      </c>
      <c r="K649" t="s">
        <v>380</v>
      </c>
      <c r="L649" t="s">
        <v>573</v>
      </c>
      <c r="M649" t="s">
        <v>1543</v>
      </c>
      <c r="N649">
        <v>1910400132061</v>
      </c>
    </row>
    <row r="650" spans="1:14" x14ac:dyDescent="0.3">
      <c r="A650" t="s">
        <v>377</v>
      </c>
      <c r="B650" t="s">
        <v>1344</v>
      </c>
      <c r="C650">
        <v>6</v>
      </c>
      <c r="D650">
        <v>2565</v>
      </c>
      <c r="E650">
        <v>1</v>
      </c>
      <c r="F650">
        <v>0</v>
      </c>
      <c r="G650">
        <v>23</v>
      </c>
      <c r="H650" t="s">
        <v>438</v>
      </c>
      <c r="I650" t="s">
        <v>379</v>
      </c>
      <c r="J650">
        <v>20163</v>
      </c>
      <c r="K650" t="s">
        <v>587</v>
      </c>
      <c r="L650" t="s">
        <v>1544</v>
      </c>
      <c r="M650" t="s">
        <v>1545</v>
      </c>
      <c r="N650">
        <v>1939900685156</v>
      </c>
    </row>
    <row r="651" spans="1:14" x14ac:dyDescent="0.3">
      <c r="A651" t="s">
        <v>377</v>
      </c>
      <c r="B651" t="s">
        <v>1344</v>
      </c>
      <c r="C651">
        <v>5</v>
      </c>
      <c r="D651">
        <v>2565</v>
      </c>
      <c r="E651">
        <v>1</v>
      </c>
      <c r="F651">
        <v>0</v>
      </c>
      <c r="G651">
        <v>23</v>
      </c>
      <c r="H651" t="s">
        <v>438</v>
      </c>
      <c r="I651" t="s">
        <v>379</v>
      </c>
      <c r="J651">
        <v>20127</v>
      </c>
      <c r="K651" t="s">
        <v>587</v>
      </c>
      <c r="L651" t="s">
        <v>1265</v>
      </c>
      <c r="M651" t="s">
        <v>1546</v>
      </c>
      <c r="N651">
        <v>1939800027483</v>
      </c>
    </row>
    <row r="652" spans="1:14" x14ac:dyDescent="0.3">
      <c r="A652" t="s">
        <v>377</v>
      </c>
      <c r="B652" t="s">
        <v>1344</v>
      </c>
      <c r="C652">
        <v>1</v>
      </c>
      <c r="D652">
        <v>2565</v>
      </c>
      <c r="E652">
        <v>1</v>
      </c>
      <c r="F652">
        <v>0</v>
      </c>
      <c r="G652">
        <v>23</v>
      </c>
      <c r="H652" t="s">
        <v>438</v>
      </c>
      <c r="I652" t="s">
        <v>379</v>
      </c>
      <c r="J652">
        <v>19981</v>
      </c>
      <c r="K652" t="s">
        <v>587</v>
      </c>
      <c r="L652" t="s">
        <v>1547</v>
      </c>
      <c r="M652" t="s">
        <v>1548</v>
      </c>
      <c r="N652">
        <v>1939900666704</v>
      </c>
    </row>
    <row r="653" spans="1:14" x14ac:dyDescent="0.3">
      <c r="A653" t="s">
        <v>377</v>
      </c>
      <c r="B653" t="s">
        <v>1344</v>
      </c>
      <c r="C653">
        <v>2</v>
      </c>
      <c r="D653">
        <v>2565</v>
      </c>
      <c r="E653">
        <v>1</v>
      </c>
      <c r="F653">
        <v>0</v>
      </c>
      <c r="G653">
        <v>23</v>
      </c>
      <c r="H653" t="s">
        <v>438</v>
      </c>
      <c r="I653" t="s">
        <v>379</v>
      </c>
      <c r="J653">
        <v>20015</v>
      </c>
      <c r="K653" t="s">
        <v>587</v>
      </c>
      <c r="L653" t="s">
        <v>1549</v>
      </c>
      <c r="M653" t="s">
        <v>1550</v>
      </c>
      <c r="N653">
        <v>1939900659651</v>
      </c>
    </row>
    <row r="654" spans="1:14" x14ac:dyDescent="0.3">
      <c r="A654" t="s">
        <v>377</v>
      </c>
      <c r="B654" t="s">
        <v>1344</v>
      </c>
      <c r="C654">
        <v>3</v>
      </c>
      <c r="D654">
        <v>2565</v>
      </c>
      <c r="E654">
        <v>1</v>
      </c>
      <c r="F654">
        <v>0</v>
      </c>
      <c r="G654">
        <v>23</v>
      </c>
      <c r="H654" t="s">
        <v>438</v>
      </c>
      <c r="I654" t="s">
        <v>379</v>
      </c>
      <c r="J654">
        <v>20051</v>
      </c>
      <c r="K654" t="s">
        <v>587</v>
      </c>
      <c r="L654" t="s">
        <v>1551</v>
      </c>
      <c r="M654" t="s">
        <v>1552</v>
      </c>
      <c r="N654">
        <v>1939900678001</v>
      </c>
    </row>
    <row r="655" spans="1:14" x14ac:dyDescent="0.3">
      <c r="A655" t="s">
        <v>377</v>
      </c>
      <c r="B655" t="s">
        <v>1344</v>
      </c>
      <c r="C655">
        <v>4</v>
      </c>
      <c r="D655">
        <v>2565</v>
      </c>
      <c r="E655">
        <v>1</v>
      </c>
      <c r="F655">
        <v>0</v>
      </c>
      <c r="G655">
        <v>23</v>
      </c>
      <c r="H655" t="s">
        <v>438</v>
      </c>
      <c r="I655" t="s">
        <v>379</v>
      </c>
      <c r="J655">
        <v>20088</v>
      </c>
      <c r="K655" t="s">
        <v>1486</v>
      </c>
      <c r="L655" t="s">
        <v>1098</v>
      </c>
      <c r="M655" t="s">
        <v>1553</v>
      </c>
      <c r="N655">
        <v>1939800027157</v>
      </c>
    </row>
    <row r="656" spans="1:14" x14ac:dyDescent="0.3">
      <c r="A656" t="s">
        <v>377</v>
      </c>
      <c r="B656" t="s">
        <v>1344</v>
      </c>
      <c r="C656">
        <v>3</v>
      </c>
      <c r="D656">
        <v>2565</v>
      </c>
      <c r="E656">
        <v>1</v>
      </c>
      <c r="F656">
        <v>0</v>
      </c>
      <c r="G656">
        <v>24</v>
      </c>
      <c r="H656" t="s">
        <v>438</v>
      </c>
      <c r="I656" t="s">
        <v>379</v>
      </c>
      <c r="J656">
        <v>20052</v>
      </c>
      <c r="K656" t="s">
        <v>587</v>
      </c>
      <c r="L656" t="s">
        <v>1554</v>
      </c>
      <c r="M656" t="s">
        <v>1555</v>
      </c>
      <c r="N656">
        <v>1104301099279</v>
      </c>
    </row>
    <row r="657" spans="1:14" x14ac:dyDescent="0.3">
      <c r="A657" t="s">
        <v>377</v>
      </c>
      <c r="B657" t="s">
        <v>1344</v>
      </c>
      <c r="C657">
        <v>2</v>
      </c>
      <c r="D657">
        <v>2565</v>
      </c>
      <c r="E657">
        <v>1</v>
      </c>
      <c r="F657">
        <v>0</v>
      </c>
      <c r="G657">
        <v>24</v>
      </c>
      <c r="H657" t="s">
        <v>438</v>
      </c>
      <c r="I657" t="s">
        <v>379</v>
      </c>
      <c r="J657">
        <v>20016</v>
      </c>
      <c r="K657" t="s">
        <v>587</v>
      </c>
      <c r="L657" t="s">
        <v>727</v>
      </c>
      <c r="M657" t="s">
        <v>1556</v>
      </c>
      <c r="N657">
        <v>1939900688953</v>
      </c>
    </row>
    <row r="658" spans="1:14" x14ac:dyDescent="0.3">
      <c r="A658" t="s">
        <v>377</v>
      </c>
      <c r="B658" t="s">
        <v>1344</v>
      </c>
      <c r="C658">
        <v>1</v>
      </c>
      <c r="D658">
        <v>2565</v>
      </c>
      <c r="E658">
        <v>1</v>
      </c>
      <c r="F658">
        <v>0</v>
      </c>
      <c r="G658">
        <v>24</v>
      </c>
      <c r="H658" t="s">
        <v>438</v>
      </c>
      <c r="I658" t="s">
        <v>379</v>
      </c>
      <c r="J658">
        <v>19982</v>
      </c>
      <c r="K658" t="s">
        <v>587</v>
      </c>
      <c r="L658" t="s">
        <v>1557</v>
      </c>
      <c r="M658" t="s">
        <v>1558</v>
      </c>
      <c r="N658">
        <v>1939900660757</v>
      </c>
    </row>
    <row r="659" spans="1:14" x14ac:dyDescent="0.3">
      <c r="A659" t="s">
        <v>377</v>
      </c>
      <c r="B659" t="s">
        <v>1344</v>
      </c>
      <c r="C659">
        <v>5</v>
      </c>
      <c r="D659">
        <v>2565</v>
      </c>
      <c r="E659">
        <v>1</v>
      </c>
      <c r="F659">
        <v>0</v>
      </c>
      <c r="G659">
        <v>24</v>
      </c>
      <c r="H659" t="s">
        <v>438</v>
      </c>
      <c r="I659" t="s">
        <v>379</v>
      </c>
      <c r="J659">
        <v>20128</v>
      </c>
      <c r="K659" t="s">
        <v>587</v>
      </c>
      <c r="L659" t="s">
        <v>1559</v>
      </c>
      <c r="M659" t="s">
        <v>675</v>
      </c>
      <c r="N659">
        <v>1939900663225</v>
      </c>
    </row>
    <row r="660" spans="1:14" x14ac:dyDescent="0.3">
      <c r="A660" t="s">
        <v>377</v>
      </c>
      <c r="B660" t="s">
        <v>1344</v>
      </c>
      <c r="C660">
        <v>4</v>
      </c>
      <c r="D660">
        <v>2565</v>
      </c>
      <c r="E660">
        <v>1</v>
      </c>
      <c r="F660">
        <v>0</v>
      </c>
      <c r="G660">
        <v>24</v>
      </c>
      <c r="H660" t="s">
        <v>438</v>
      </c>
      <c r="I660" t="s">
        <v>379</v>
      </c>
      <c r="J660">
        <v>20089</v>
      </c>
      <c r="K660" t="s">
        <v>587</v>
      </c>
      <c r="L660" t="s">
        <v>1560</v>
      </c>
      <c r="M660" t="s">
        <v>1500</v>
      </c>
      <c r="N660">
        <v>1909803272829</v>
      </c>
    </row>
    <row r="661" spans="1:14" x14ac:dyDescent="0.3">
      <c r="A661" t="s">
        <v>377</v>
      </c>
      <c r="B661" t="s">
        <v>1344</v>
      </c>
      <c r="C661">
        <v>6</v>
      </c>
      <c r="D661">
        <v>2565</v>
      </c>
      <c r="E661">
        <v>1</v>
      </c>
      <c r="F661">
        <v>0</v>
      </c>
      <c r="G661">
        <v>24</v>
      </c>
      <c r="H661" t="s">
        <v>438</v>
      </c>
      <c r="I661" t="s">
        <v>379</v>
      </c>
      <c r="J661">
        <v>20164</v>
      </c>
      <c r="K661" t="s">
        <v>587</v>
      </c>
      <c r="L661" t="s">
        <v>1561</v>
      </c>
      <c r="M661" t="s">
        <v>1562</v>
      </c>
      <c r="N661">
        <v>1939900682581</v>
      </c>
    </row>
    <row r="662" spans="1:14" x14ac:dyDescent="0.3">
      <c r="A662" t="s">
        <v>377</v>
      </c>
      <c r="B662" t="s">
        <v>1344</v>
      </c>
      <c r="C662">
        <v>6</v>
      </c>
      <c r="D662">
        <v>2565</v>
      </c>
      <c r="E662">
        <v>1</v>
      </c>
      <c r="F662">
        <v>0</v>
      </c>
      <c r="G662">
        <v>25</v>
      </c>
      <c r="H662" t="s">
        <v>438</v>
      </c>
      <c r="I662" t="s">
        <v>379</v>
      </c>
      <c r="J662">
        <v>20165</v>
      </c>
      <c r="K662" t="s">
        <v>587</v>
      </c>
      <c r="L662" t="s">
        <v>1563</v>
      </c>
      <c r="M662" t="s">
        <v>1564</v>
      </c>
      <c r="N662">
        <v>1939900669100</v>
      </c>
    </row>
    <row r="663" spans="1:14" x14ac:dyDescent="0.3">
      <c r="A663" t="s">
        <v>377</v>
      </c>
      <c r="B663" t="s">
        <v>1344</v>
      </c>
      <c r="C663">
        <v>4</v>
      </c>
      <c r="D663">
        <v>2565</v>
      </c>
      <c r="E663">
        <v>1</v>
      </c>
      <c r="F663">
        <v>0</v>
      </c>
      <c r="G663">
        <v>25</v>
      </c>
      <c r="H663" t="s">
        <v>438</v>
      </c>
      <c r="I663" t="s">
        <v>379</v>
      </c>
      <c r="J663">
        <v>20090</v>
      </c>
      <c r="K663" t="s">
        <v>587</v>
      </c>
      <c r="L663" t="s">
        <v>1565</v>
      </c>
      <c r="M663" t="s">
        <v>1566</v>
      </c>
      <c r="N663">
        <v>1939900672321</v>
      </c>
    </row>
    <row r="664" spans="1:14" x14ac:dyDescent="0.3">
      <c r="A664" t="s">
        <v>377</v>
      </c>
      <c r="B664" t="s">
        <v>1344</v>
      </c>
      <c r="C664">
        <v>1</v>
      </c>
      <c r="D664">
        <v>2565</v>
      </c>
      <c r="E664">
        <v>1</v>
      </c>
      <c r="F664">
        <v>0</v>
      </c>
      <c r="G664">
        <v>25</v>
      </c>
      <c r="H664" t="s">
        <v>438</v>
      </c>
      <c r="I664" t="s">
        <v>379</v>
      </c>
      <c r="J664">
        <v>19983</v>
      </c>
      <c r="K664" t="s">
        <v>587</v>
      </c>
      <c r="L664" t="s">
        <v>1567</v>
      </c>
      <c r="M664" t="s">
        <v>1568</v>
      </c>
      <c r="N664">
        <v>1939900701844</v>
      </c>
    </row>
    <row r="665" spans="1:14" x14ac:dyDescent="0.3">
      <c r="A665" t="s">
        <v>377</v>
      </c>
      <c r="B665" t="s">
        <v>1344</v>
      </c>
      <c r="C665">
        <v>2</v>
      </c>
      <c r="D665">
        <v>2565</v>
      </c>
      <c r="E665">
        <v>1</v>
      </c>
      <c r="F665">
        <v>0</v>
      </c>
      <c r="G665">
        <v>25</v>
      </c>
      <c r="H665" t="s">
        <v>438</v>
      </c>
      <c r="I665" t="s">
        <v>379</v>
      </c>
      <c r="J665">
        <v>20017</v>
      </c>
      <c r="K665" t="s">
        <v>587</v>
      </c>
      <c r="L665" t="s">
        <v>1569</v>
      </c>
      <c r="M665" t="s">
        <v>1570</v>
      </c>
      <c r="N665">
        <v>1939900654919</v>
      </c>
    </row>
    <row r="666" spans="1:14" x14ac:dyDescent="0.3">
      <c r="A666" t="s">
        <v>377</v>
      </c>
      <c r="B666" t="s">
        <v>1344</v>
      </c>
      <c r="C666">
        <v>3</v>
      </c>
      <c r="D666">
        <v>2565</v>
      </c>
      <c r="E666">
        <v>1</v>
      </c>
      <c r="F666">
        <v>0</v>
      </c>
      <c r="G666">
        <v>25</v>
      </c>
      <c r="H666" t="s">
        <v>438</v>
      </c>
      <c r="I666" t="s">
        <v>379</v>
      </c>
      <c r="J666">
        <v>20053</v>
      </c>
      <c r="K666" t="s">
        <v>587</v>
      </c>
      <c r="L666" t="s">
        <v>1571</v>
      </c>
      <c r="M666" t="s">
        <v>1572</v>
      </c>
      <c r="N666">
        <v>1939900695615</v>
      </c>
    </row>
    <row r="667" spans="1:14" x14ac:dyDescent="0.3">
      <c r="A667" t="s">
        <v>377</v>
      </c>
      <c r="B667" t="s">
        <v>1344</v>
      </c>
      <c r="C667">
        <v>5</v>
      </c>
      <c r="D667">
        <v>2565</v>
      </c>
      <c r="E667">
        <v>1</v>
      </c>
      <c r="F667">
        <v>0</v>
      </c>
      <c r="G667">
        <v>25</v>
      </c>
      <c r="H667" t="s">
        <v>438</v>
      </c>
      <c r="I667" t="s">
        <v>379</v>
      </c>
      <c r="J667">
        <v>20129</v>
      </c>
      <c r="K667" t="s">
        <v>1486</v>
      </c>
      <c r="L667" t="s">
        <v>1573</v>
      </c>
      <c r="M667" t="s">
        <v>1574</v>
      </c>
      <c r="N667">
        <v>1801301342450</v>
      </c>
    </row>
    <row r="668" spans="1:14" x14ac:dyDescent="0.3">
      <c r="A668" t="s">
        <v>377</v>
      </c>
      <c r="B668" t="s">
        <v>1344</v>
      </c>
      <c r="C668">
        <v>3</v>
      </c>
      <c r="D668">
        <v>2565</v>
      </c>
      <c r="E668">
        <v>1</v>
      </c>
      <c r="F668">
        <v>0</v>
      </c>
      <c r="G668">
        <v>26</v>
      </c>
      <c r="H668" t="s">
        <v>438</v>
      </c>
      <c r="I668" t="s">
        <v>379</v>
      </c>
      <c r="J668">
        <v>20054</v>
      </c>
      <c r="K668" t="s">
        <v>587</v>
      </c>
      <c r="L668" t="s">
        <v>1575</v>
      </c>
      <c r="M668" t="s">
        <v>1576</v>
      </c>
      <c r="N668">
        <v>1103704284049</v>
      </c>
    </row>
    <row r="669" spans="1:14" x14ac:dyDescent="0.3">
      <c r="A669" t="s">
        <v>377</v>
      </c>
      <c r="B669" t="s">
        <v>1344</v>
      </c>
      <c r="C669">
        <v>2</v>
      </c>
      <c r="D669">
        <v>2565</v>
      </c>
      <c r="E669">
        <v>1</v>
      </c>
      <c r="F669">
        <v>0</v>
      </c>
      <c r="G669">
        <v>26</v>
      </c>
      <c r="H669" t="s">
        <v>438</v>
      </c>
      <c r="I669" t="s">
        <v>379</v>
      </c>
      <c r="J669">
        <v>20018</v>
      </c>
      <c r="K669" t="s">
        <v>587</v>
      </c>
      <c r="L669" t="s">
        <v>1577</v>
      </c>
      <c r="M669" t="s">
        <v>1578</v>
      </c>
      <c r="N669">
        <v>1939500052482</v>
      </c>
    </row>
    <row r="670" spans="1:14" x14ac:dyDescent="0.3">
      <c r="A670" t="s">
        <v>377</v>
      </c>
      <c r="B670" t="s">
        <v>1344</v>
      </c>
      <c r="C670">
        <v>1</v>
      </c>
      <c r="D670">
        <v>2565</v>
      </c>
      <c r="E670">
        <v>1</v>
      </c>
      <c r="F670">
        <v>0</v>
      </c>
      <c r="G670">
        <v>26</v>
      </c>
      <c r="H670" t="s">
        <v>438</v>
      </c>
      <c r="I670" t="s">
        <v>379</v>
      </c>
      <c r="J670">
        <v>19984</v>
      </c>
      <c r="K670" t="s">
        <v>587</v>
      </c>
      <c r="L670" t="s">
        <v>1579</v>
      </c>
      <c r="M670" t="s">
        <v>1580</v>
      </c>
      <c r="N670">
        <v>1939900671571</v>
      </c>
    </row>
    <row r="671" spans="1:14" x14ac:dyDescent="0.3">
      <c r="A671" t="s">
        <v>377</v>
      </c>
      <c r="B671" t="s">
        <v>1344</v>
      </c>
      <c r="C671">
        <v>4</v>
      </c>
      <c r="D671">
        <v>2565</v>
      </c>
      <c r="E671">
        <v>1</v>
      </c>
      <c r="F671">
        <v>0</v>
      </c>
      <c r="G671">
        <v>26</v>
      </c>
      <c r="H671" t="s">
        <v>438</v>
      </c>
      <c r="I671" t="s">
        <v>379</v>
      </c>
      <c r="J671">
        <v>20092</v>
      </c>
      <c r="K671" t="s">
        <v>587</v>
      </c>
      <c r="L671" t="s">
        <v>1581</v>
      </c>
      <c r="M671" t="s">
        <v>1582</v>
      </c>
      <c r="N671">
        <v>1928700031666</v>
      </c>
    </row>
    <row r="672" spans="1:14" x14ac:dyDescent="0.3">
      <c r="A672" t="s">
        <v>377</v>
      </c>
      <c r="B672" t="s">
        <v>1344</v>
      </c>
      <c r="C672">
        <v>5</v>
      </c>
      <c r="D672">
        <v>2565</v>
      </c>
      <c r="E672">
        <v>1</v>
      </c>
      <c r="F672">
        <v>0</v>
      </c>
      <c r="G672">
        <v>26</v>
      </c>
      <c r="H672" t="s">
        <v>438</v>
      </c>
      <c r="I672" t="s">
        <v>379</v>
      </c>
      <c r="J672">
        <v>20130</v>
      </c>
      <c r="K672" t="s">
        <v>587</v>
      </c>
      <c r="L672" t="s">
        <v>1583</v>
      </c>
      <c r="M672" t="s">
        <v>1584</v>
      </c>
      <c r="N672">
        <v>1939900674855</v>
      </c>
    </row>
    <row r="673" spans="1:14" x14ac:dyDescent="0.3">
      <c r="A673" t="s">
        <v>377</v>
      </c>
      <c r="B673" t="s">
        <v>1344</v>
      </c>
      <c r="C673">
        <v>6</v>
      </c>
      <c r="D673">
        <v>2565</v>
      </c>
      <c r="E673">
        <v>1</v>
      </c>
      <c r="F673">
        <v>0</v>
      </c>
      <c r="G673">
        <v>26</v>
      </c>
      <c r="H673" t="s">
        <v>438</v>
      </c>
      <c r="I673" t="s">
        <v>379</v>
      </c>
      <c r="J673">
        <v>20166</v>
      </c>
      <c r="K673" t="s">
        <v>587</v>
      </c>
      <c r="L673" t="s">
        <v>1585</v>
      </c>
      <c r="M673" t="s">
        <v>766</v>
      </c>
      <c r="N673">
        <v>1909803287761</v>
      </c>
    </row>
    <row r="674" spans="1:14" x14ac:dyDescent="0.3">
      <c r="A674" t="s">
        <v>377</v>
      </c>
      <c r="B674" t="s">
        <v>1344</v>
      </c>
      <c r="C674">
        <v>6</v>
      </c>
      <c r="D674">
        <v>2565</v>
      </c>
      <c r="E674">
        <v>1</v>
      </c>
      <c r="F674">
        <v>0</v>
      </c>
      <c r="G674">
        <v>27</v>
      </c>
      <c r="H674" t="s">
        <v>438</v>
      </c>
      <c r="I674" t="s">
        <v>379</v>
      </c>
      <c r="J674">
        <v>20167</v>
      </c>
      <c r="K674" t="s">
        <v>587</v>
      </c>
      <c r="L674" t="s">
        <v>1586</v>
      </c>
      <c r="M674" t="s">
        <v>1587</v>
      </c>
      <c r="N674">
        <v>1939900664108</v>
      </c>
    </row>
    <row r="675" spans="1:14" x14ac:dyDescent="0.3">
      <c r="A675" t="s">
        <v>377</v>
      </c>
      <c r="B675" t="s">
        <v>1344</v>
      </c>
      <c r="C675">
        <v>5</v>
      </c>
      <c r="D675">
        <v>2565</v>
      </c>
      <c r="E675">
        <v>1</v>
      </c>
      <c r="F675">
        <v>0</v>
      </c>
      <c r="G675">
        <v>27</v>
      </c>
      <c r="H675" t="s">
        <v>438</v>
      </c>
      <c r="I675" t="s">
        <v>379</v>
      </c>
      <c r="J675">
        <v>20131</v>
      </c>
      <c r="K675" t="s">
        <v>587</v>
      </c>
      <c r="L675" t="s">
        <v>1588</v>
      </c>
      <c r="M675" t="s">
        <v>1589</v>
      </c>
      <c r="N675">
        <v>1949400039301</v>
      </c>
    </row>
    <row r="676" spans="1:14" x14ac:dyDescent="0.3">
      <c r="A676" t="s">
        <v>377</v>
      </c>
      <c r="B676" t="s">
        <v>1344</v>
      </c>
      <c r="C676">
        <v>4</v>
      </c>
      <c r="D676">
        <v>2565</v>
      </c>
      <c r="E676">
        <v>1</v>
      </c>
      <c r="F676">
        <v>0</v>
      </c>
      <c r="G676">
        <v>27</v>
      </c>
      <c r="H676" t="s">
        <v>438</v>
      </c>
      <c r="I676" t="s">
        <v>379</v>
      </c>
      <c r="J676">
        <v>20093</v>
      </c>
      <c r="K676" t="s">
        <v>587</v>
      </c>
      <c r="L676" t="s">
        <v>1590</v>
      </c>
      <c r="M676" t="s">
        <v>1591</v>
      </c>
      <c r="N676">
        <v>1909803313223</v>
      </c>
    </row>
    <row r="677" spans="1:14" x14ac:dyDescent="0.3">
      <c r="A677" t="s">
        <v>377</v>
      </c>
      <c r="B677" t="s">
        <v>1344</v>
      </c>
      <c r="C677">
        <v>1</v>
      </c>
      <c r="D677">
        <v>2565</v>
      </c>
      <c r="E677">
        <v>1</v>
      </c>
      <c r="F677">
        <v>0</v>
      </c>
      <c r="G677">
        <v>27</v>
      </c>
      <c r="H677" t="s">
        <v>438</v>
      </c>
      <c r="I677" t="s">
        <v>379</v>
      </c>
      <c r="J677">
        <v>19985</v>
      </c>
      <c r="K677" t="s">
        <v>587</v>
      </c>
      <c r="L677" t="s">
        <v>745</v>
      </c>
      <c r="M677" t="s">
        <v>1592</v>
      </c>
      <c r="N677">
        <v>1939900661842</v>
      </c>
    </row>
    <row r="678" spans="1:14" x14ac:dyDescent="0.3">
      <c r="A678" t="s">
        <v>377</v>
      </c>
      <c r="B678" t="s">
        <v>1344</v>
      </c>
      <c r="C678">
        <v>2</v>
      </c>
      <c r="D678">
        <v>2565</v>
      </c>
      <c r="E678">
        <v>1</v>
      </c>
      <c r="F678">
        <v>0</v>
      </c>
      <c r="G678">
        <v>27</v>
      </c>
      <c r="H678" t="s">
        <v>438</v>
      </c>
      <c r="I678" t="s">
        <v>379</v>
      </c>
      <c r="J678">
        <v>20019</v>
      </c>
      <c r="K678" t="s">
        <v>587</v>
      </c>
      <c r="L678" t="s">
        <v>1593</v>
      </c>
      <c r="M678" t="s">
        <v>1594</v>
      </c>
      <c r="N678">
        <v>1939900677307</v>
      </c>
    </row>
    <row r="679" spans="1:14" x14ac:dyDescent="0.3">
      <c r="A679" t="s">
        <v>377</v>
      </c>
      <c r="B679" t="s">
        <v>1344</v>
      </c>
      <c r="C679">
        <v>3</v>
      </c>
      <c r="D679">
        <v>2565</v>
      </c>
      <c r="E679">
        <v>1</v>
      </c>
      <c r="F679">
        <v>0</v>
      </c>
      <c r="G679">
        <v>27</v>
      </c>
      <c r="H679" t="s">
        <v>438</v>
      </c>
      <c r="I679" t="s">
        <v>379</v>
      </c>
      <c r="J679">
        <v>20055</v>
      </c>
      <c r="K679" t="s">
        <v>587</v>
      </c>
      <c r="L679" t="s">
        <v>1595</v>
      </c>
      <c r="M679" t="s">
        <v>820</v>
      </c>
      <c r="N679">
        <v>1939900667816</v>
      </c>
    </row>
    <row r="680" spans="1:14" x14ac:dyDescent="0.3">
      <c r="A680" t="s">
        <v>377</v>
      </c>
      <c r="B680" t="s">
        <v>1344</v>
      </c>
      <c r="C680">
        <v>3</v>
      </c>
      <c r="D680">
        <v>2565</v>
      </c>
      <c r="E680">
        <v>1</v>
      </c>
      <c r="F680">
        <v>0</v>
      </c>
      <c r="G680">
        <v>28</v>
      </c>
      <c r="H680" t="s">
        <v>438</v>
      </c>
      <c r="I680" t="s">
        <v>379</v>
      </c>
      <c r="J680">
        <v>20056</v>
      </c>
      <c r="K680" t="s">
        <v>587</v>
      </c>
      <c r="L680" t="s">
        <v>1596</v>
      </c>
      <c r="M680" t="s">
        <v>1597</v>
      </c>
      <c r="N680">
        <v>1849901964220</v>
      </c>
    </row>
    <row r="681" spans="1:14" x14ac:dyDescent="0.3">
      <c r="A681" t="s">
        <v>377</v>
      </c>
      <c r="B681" t="s">
        <v>1344</v>
      </c>
      <c r="C681">
        <v>2</v>
      </c>
      <c r="D681">
        <v>2565</v>
      </c>
      <c r="E681">
        <v>1</v>
      </c>
      <c r="F681">
        <v>0</v>
      </c>
      <c r="G681">
        <v>28</v>
      </c>
      <c r="H681" t="s">
        <v>438</v>
      </c>
      <c r="I681" t="s">
        <v>379</v>
      </c>
      <c r="J681">
        <v>20020</v>
      </c>
      <c r="K681" t="s">
        <v>587</v>
      </c>
      <c r="L681" t="s">
        <v>1598</v>
      </c>
      <c r="M681" t="s">
        <v>1599</v>
      </c>
      <c r="N681">
        <v>1929901196191</v>
      </c>
    </row>
    <row r="682" spans="1:14" x14ac:dyDescent="0.3">
      <c r="A682" t="s">
        <v>377</v>
      </c>
      <c r="B682" t="s">
        <v>1344</v>
      </c>
      <c r="C682">
        <v>1</v>
      </c>
      <c r="D682">
        <v>2565</v>
      </c>
      <c r="E682">
        <v>1</v>
      </c>
      <c r="F682">
        <v>0</v>
      </c>
      <c r="G682">
        <v>28</v>
      </c>
      <c r="H682" t="s">
        <v>438</v>
      </c>
      <c r="I682" t="s">
        <v>379</v>
      </c>
      <c r="J682">
        <v>19986</v>
      </c>
      <c r="K682" t="s">
        <v>587</v>
      </c>
      <c r="L682" t="s">
        <v>1600</v>
      </c>
      <c r="M682" t="s">
        <v>1601</v>
      </c>
      <c r="N682">
        <v>1939900656423</v>
      </c>
    </row>
    <row r="683" spans="1:14" x14ac:dyDescent="0.3">
      <c r="A683" t="s">
        <v>377</v>
      </c>
      <c r="B683" t="s">
        <v>1344</v>
      </c>
      <c r="C683">
        <v>4</v>
      </c>
      <c r="D683">
        <v>2565</v>
      </c>
      <c r="E683">
        <v>1</v>
      </c>
      <c r="F683">
        <v>0</v>
      </c>
      <c r="G683">
        <v>28</v>
      </c>
      <c r="H683" t="s">
        <v>438</v>
      </c>
      <c r="I683" t="s">
        <v>379</v>
      </c>
      <c r="J683">
        <v>20094</v>
      </c>
      <c r="K683" t="s">
        <v>587</v>
      </c>
      <c r="L683" t="s">
        <v>1602</v>
      </c>
      <c r="M683" t="s">
        <v>1603</v>
      </c>
      <c r="N683">
        <v>1939900668821</v>
      </c>
    </row>
    <row r="684" spans="1:14" x14ac:dyDescent="0.3">
      <c r="A684" t="s">
        <v>377</v>
      </c>
      <c r="B684" t="s">
        <v>1344</v>
      </c>
      <c r="C684">
        <v>5</v>
      </c>
      <c r="D684">
        <v>2565</v>
      </c>
      <c r="E684">
        <v>1</v>
      </c>
      <c r="F684">
        <v>0</v>
      </c>
      <c r="G684">
        <v>28</v>
      </c>
      <c r="H684" t="s">
        <v>438</v>
      </c>
      <c r="I684" t="s">
        <v>379</v>
      </c>
      <c r="J684">
        <v>20134</v>
      </c>
      <c r="K684" t="s">
        <v>587</v>
      </c>
      <c r="L684" t="s">
        <v>860</v>
      </c>
      <c r="M684" t="s">
        <v>1604</v>
      </c>
      <c r="N684">
        <v>1939900660277</v>
      </c>
    </row>
    <row r="685" spans="1:14" x14ac:dyDescent="0.3">
      <c r="A685" t="s">
        <v>377</v>
      </c>
      <c r="B685" t="s">
        <v>1344</v>
      </c>
      <c r="C685">
        <v>6</v>
      </c>
      <c r="D685">
        <v>2565</v>
      </c>
      <c r="E685">
        <v>1</v>
      </c>
      <c r="F685">
        <v>0</v>
      </c>
      <c r="G685">
        <v>28</v>
      </c>
      <c r="H685" t="s">
        <v>438</v>
      </c>
      <c r="I685" t="s">
        <v>379</v>
      </c>
      <c r="J685">
        <v>20168</v>
      </c>
      <c r="K685" t="s">
        <v>587</v>
      </c>
      <c r="L685" t="s">
        <v>1260</v>
      </c>
      <c r="M685" t="s">
        <v>1605</v>
      </c>
      <c r="N685">
        <v>1939900694341</v>
      </c>
    </row>
    <row r="686" spans="1:14" x14ac:dyDescent="0.3">
      <c r="A686" t="s">
        <v>377</v>
      </c>
      <c r="B686" t="s">
        <v>1344</v>
      </c>
      <c r="C686">
        <v>5</v>
      </c>
      <c r="D686">
        <v>2565</v>
      </c>
      <c r="E686">
        <v>1</v>
      </c>
      <c r="F686">
        <v>0</v>
      </c>
      <c r="G686">
        <v>29</v>
      </c>
      <c r="H686" t="s">
        <v>438</v>
      </c>
      <c r="I686" t="s">
        <v>379</v>
      </c>
      <c r="J686">
        <v>20135</v>
      </c>
      <c r="K686" t="s">
        <v>587</v>
      </c>
      <c r="L686" t="s">
        <v>1606</v>
      </c>
      <c r="M686" t="s">
        <v>1607</v>
      </c>
      <c r="N686">
        <v>1939900675118</v>
      </c>
    </row>
    <row r="687" spans="1:14" x14ac:dyDescent="0.3">
      <c r="A687" t="s">
        <v>377</v>
      </c>
      <c r="B687" t="s">
        <v>1344</v>
      </c>
      <c r="C687">
        <v>1</v>
      </c>
      <c r="D687">
        <v>2565</v>
      </c>
      <c r="E687">
        <v>1</v>
      </c>
      <c r="F687">
        <v>0</v>
      </c>
      <c r="G687">
        <v>29</v>
      </c>
      <c r="H687" t="s">
        <v>438</v>
      </c>
      <c r="I687" t="s">
        <v>379</v>
      </c>
      <c r="J687">
        <v>19987</v>
      </c>
      <c r="K687" t="s">
        <v>587</v>
      </c>
      <c r="L687" t="s">
        <v>1608</v>
      </c>
      <c r="M687" t="s">
        <v>1609</v>
      </c>
      <c r="N687">
        <v>1900101600500</v>
      </c>
    </row>
    <row r="688" spans="1:14" x14ac:dyDescent="0.3">
      <c r="A688" t="s">
        <v>377</v>
      </c>
      <c r="B688" t="s">
        <v>1344</v>
      </c>
      <c r="C688">
        <v>2</v>
      </c>
      <c r="D688">
        <v>2565</v>
      </c>
      <c r="E688">
        <v>1</v>
      </c>
      <c r="F688">
        <v>0</v>
      </c>
      <c r="G688">
        <v>29</v>
      </c>
      <c r="H688" t="s">
        <v>438</v>
      </c>
      <c r="I688" t="s">
        <v>379</v>
      </c>
      <c r="J688">
        <v>20021</v>
      </c>
      <c r="K688" t="s">
        <v>587</v>
      </c>
      <c r="L688" t="s">
        <v>1610</v>
      </c>
      <c r="M688" t="s">
        <v>685</v>
      </c>
      <c r="N688">
        <v>1939900681690</v>
      </c>
    </row>
    <row r="689" spans="1:14" x14ac:dyDescent="0.3">
      <c r="A689" t="s">
        <v>377</v>
      </c>
      <c r="B689" t="s">
        <v>1344</v>
      </c>
      <c r="C689">
        <v>3</v>
      </c>
      <c r="D689">
        <v>2565</v>
      </c>
      <c r="E689">
        <v>1</v>
      </c>
      <c r="F689">
        <v>0</v>
      </c>
      <c r="G689">
        <v>29</v>
      </c>
      <c r="H689" t="s">
        <v>438</v>
      </c>
      <c r="I689" t="s">
        <v>379</v>
      </c>
      <c r="J689">
        <v>20057</v>
      </c>
      <c r="K689" t="s">
        <v>1486</v>
      </c>
      <c r="L689" t="s">
        <v>1611</v>
      </c>
      <c r="M689" t="s">
        <v>1612</v>
      </c>
      <c r="N689">
        <v>1939900645863</v>
      </c>
    </row>
    <row r="690" spans="1:14" x14ac:dyDescent="0.3">
      <c r="A690" t="s">
        <v>377</v>
      </c>
      <c r="B690" t="s">
        <v>1344</v>
      </c>
      <c r="C690">
        <v>4</v>
      </c>
      <c r="D690">
        <v>2565</v>
      </c>
      <c r="E690">
        <v>1</v>
      </c>
      <c r="F690">
        <v>0</v>
      </c>
      <c r="G690">
        <v>29</v>
      </c>
      <c r="H690" t="s">
        <v>438</v>
      </c>
      <c r="I690" t="s">
        <v>379</v>
      </c>
      <c r="J690">
        <v>20095</v>
      </c>
      <c r="K690" t="s">
        <v>1486</v>
      </c>
      <c r="L690" t="s">
        <v>1613</v>
      </c>
      <c r="M690" t="s">
        <v>1057</v>
      </c>
      <c r="N690">
        <v>1939900650557</v>
      </c>
    </row>
    <row r="691" spans="1:14" x14ac:dyDescent="0.3">
      <c r="A691" t="s">
        <v>377</v>
      </c>
      <c r="B691" t="s">
        <v>1344</v>
      </c>
      <c r="C691">
        <v>6</v>
      </c>
      <c r="D691">
        <v>2565</v>
      </c>
      <c r="E691">
        <v>1</v>
      </c>
      <c r="F691">
        <v>0</v>
      </c>
      <c r="G691">
        <v>29</v>
      </c>
      <c r="H691" t="s">
        <v>438</v>
      </c>
      <c r="I691" t="s">
        <v>379</v>
      </c>
      <c r="J691">
        <v>20169</v>
      </c>
      <c r="K691" t="s">
        <v>1486</v>
      </c>
      <c r="L691" t="s">
        <v>864</v>
      </c>
      <c r="M691" t="s">
        <v>659</v>
      </c>
      <c r="N691">
        <v>1120300183302</v>
      </c>
    </row>
    <row r="692" spans="1:14" x14ac:dyDescent="0.3">
      <c r="A692" t="s">
        <v>377</v>
      </c>
      <c r="B692" t="s">
        <v>1344</v>
      </c>
      <c r="C692">
        <v>2</v>
      </c>
      <c r="D692">
        <v>2565</v>
      </c>
      <c r="E692">
        <v>1</v>
      </c>
      <c r="F692">
        <v>0</v>
      </c>
      <c r="G692">
        <v>30</v>
      </c>
      <c r="H692" t="s">
        <v>438</v>
      </c>
      <c r="I692" t="s">
        <v>379</v>
      </c>
      <c r="J692">
        <v>20022</v>
      </c>
      <c r="K692" t="s">
        <v>587</v>
      </c>
      <c r="L692" t="s">
        <v>1157</v>
      </c>
      <c r="M692" t="s">
        <v>1614</v>
      </c>
      <c r="N692">
        <v>1939900679865</v>
      </c>
    </row>
    <row r="693" spans="1:14" x14ac:dyDescent="0.3">
      <c r="A693" t="s">
        <v>377</v>
      </c>
      <c r="B693" t="s">
        <v>1344</v>
      </c>
      <c r="C693">
        <v>3</v>
      </c>
      <c r="D693">
        <v>2565</v>
      </c>
      <c r="E693">
        <v>1</v>
      </c>
      <c r="F693">
        <v>0</v>
      </c>
      <c r="G693">
        <v>30</v>
      </c>
      <c r="H693" t="s">
        <v>438</v>
      </c>
      <c r="I693" t="s">
        <v>379</v>
      </c>
      <c r="J693">
        <v>20058</v>
      </c>
      <c r="K693" t="s">
        <v>587</v>
      </c>
      <c r="L693" t="s">
        <v>1615</v>
      </c>
      <c r="M693" t="s">
        <v>1616</v>
      </c>
      <c r="N693">
        <v>1929901173957</v>
      </c>
    </row>
    <row r="694" spans="1:14" x14ac:dyDescent="0.3">
      <c r="A694" t="s">
        <v>377</v>
      </c>
      <c r="B694" t="s">
        <v>1344</v>
      </c>
      <c r="C694">
        <v>1</v>
      </c>
      <c r="D694">
        <v>2565</v>
      </c>
      <c r="E694">
        <v>1</v>
      </c>
      <c r="F694">
        <v>0</v>
      </c>
      <c r="G694">
        <v>30</v>
      </c>
      <c r="H694" t="s">
        <v>438</v>
      </c>
      <c r="I694" t="s">
        <v>379</v>
      </c>
      <c r="J694">
        <v>19989</v>
      </c>
      <c r="K694" t="s">
        <v>587</v>
      </c>
      <c r="L694" t="s">
        <v>1617</v>
      </c>
      <c r="M694" t="s">
        <v>1618</v>
      </c>
      <c r="N694">
        <v>1104301056324</v>
      </c>
    </row>
    <row r="695" spans="1:14" x14ac:dyDescent="0.3">
      <c r="A695" t="s">
        <v>377</v>
      </c>
      <c r="B695" t="s">
        <v>1344</v>
      </c>
      <c r="C695">
        <v>5</v>
      </c>
      <c r="D695">
        <v>2565</v>
      </c>
      <c r="E695">
        <v>1</v>
      </c>
      <c r="F695">
        <v>0</v>
      </c>
      <c r="G695">
        <v>30</v>
      </c>
      <c r="H695" t="s">
        <v>438</v>
      </c>
      <c r="I695" t="s">
        <v>379</v>
      </c>
      <c r="J695">
        <v>20136</v>
      </c>
      <c r="K695" t="s">
        <v>587</v>
      </c>
      <c r="L695" t="s">
        <v>1619</v>
      </c>
      <c r="M695" t="s">
        <v>840</v>
      </c>
      <c r="N695">
        <v>1940201245965</v>
      </c>
    </row>
    <row r="696" spans="1:14" x14ac:dyDescent="0.3">
      <c r="A696" t="s">
        <v>377</v>
      </c>
      <c r="B696" t="s">
        <v>1344</v>
      </c>
      <c r="C696">
        <v>4</v>
      </c>
      <c r="D696">
        <v>2565</v>
      </c>
      <c r="E696">
        <v>1</v>
      </c>
      <c r="F696">
        <v>0</v>
      </c>
      <c r="G696">
        <v>30</v>
      </c>
      <c r="H696" t="s">
        <v>438</v>
      </c>
      <c r="I696" t="s">
        <v>379</v>
      </c>
      <c r="J696">
        <v>20096</v>
      </c>
      <c r="K696" t="s">
        <v>587</v>
      </c>
      <c r="L696" t="s">
        <v>1620</v>
      </c>
      <c r="M696" t="s">
        <v>1621</v>
      </c>
      <c r="N696">
        <v>1939900677358</v>
      </c>
    </row>
    <row r="697" spans="1:14" x14ac:dyDescent="0.3">
      <c r="A697" t="s">
        <v>377</v>
      </c>
      <c r="B697" t="s">
        <v>1344</v>
      </c>
      <c r="C697">
        <v>6</v>
      </c>
      <c r="D697">
        <v>2565</v>
      </c>
      <c r="E697">
        <v>1</v>
      </c>
      <c r="F697">
        <v>0</v>
      </c>
      <c r="G697">
        <v>30</v>
      </c>
      <c r="H697" t="s">
        <v>438</v>
      </c>
      <c r="I697" t="s">
        <v>379</v>
      </c>
      <c r="J697">
        <v>20170</v>
      </c>
      <c r="K697" t="s">
        <v>587</v>
      </c>
      <c r="L697" t="s">
        <v>1622</v>
      </c>
      <c r="M697" t="s">
        <v>1623</v>
      </c>
      <c r="N697">
        <v>1939900684541</v>
      </c>
    </row>
    <row r="698" spans="1:14" x14ac:dyDescent="0.3">
      <c r="A698" t="s">
        <v>377</v>
      </c>
      <c r="B698" t="s">
        <v>1344</v>
      </c>
      <c r="C698">
        <v>6</v>
      </c>
      <c r="D698">
        <v>2565</v>
      </c>
      <c r="E698">
        <v>1</v>
      </c>
      <c r="F698">
        <v>0</v>
      </c>
      <c r="G698">
        <v>31</v>
      </c>
      <c r="H698" t="s">
        <v>438</v>
      </c>
      <c r="I698" t="s">
        <v>379</v>
      </c>
      <c r="J698">
        <v>20171</v>
      </c>
      <c r="K698" t="s">
        <v>587</v>
      </c>
      <c r="L698" t="s">
        <v>1624</v>
      </c>
      <c r="M698" t="s">
        <v>1625</v>
      </c>
      <c r="N698">
        <v>1900101618077</v>
      </c>
    </row>
    <row r="699" spans="1:14" x14ac:dyDescent="0.3">
      <c r="A699" t="s">
        <v>377</v>
      </c>
      <c r="B699" t="s">
        <v>1344</v>
      </c>
      <c r="C699">
        <v>4</v>
      </c>
      <c r="D699">
        <v>2565</v>
      </c>
      <c r="E699">
        <v>1</v>
      </c>
      <c r="F699">
        <v>0</v>
      </c>
      <c r="G699">
        <v>31</v>
      </c>
      <c r="H699" t="s">
        <v>438</v>
      </c>
      <c r="I699" t="s">
        <v>379</v>
      </c>
      <c r="J699">
        <v>20097</v>
      </c>
      <c r="K699" t="s">
        <v>587</v>
      </c>
      <c r="L699" t="s">
        <v>1626</v>
      </c>
      <c r="M699" t="s">
        <v>1627</v>
      </c>
      <c r="N699">
        <v>1819900652224</v>
      </c>
    </row>
    <row r="700" spans="1:14" x14ac:dyDescent="0.3">
      <c r="A700" t="s">
        <v>377</v>
      </c>
      <c r="B700" t="s">
        <v>1344</v>
      </c>
      <c r="C700">
        <v>1</v>
      </c>
      <c r="D700">
        <v>2565</v>
      </c>
      <c r="E700">
        <v>1</v>
      </c>
      <c r="F700">
        <v>0</v>
      </c>
      <c r="G700">
        <v>31</v>
      </c>
      <c r="H700" t="s">
        <v>438</v>
      </c>
      <c r="I700" t="s">
        <v>379</v>
      </c>
      <c r="J700">
        <v>19990</v>
      </c>
      <c r="K700" t="s">
        <v>587</v>
      </c>
      <c r="L700" t="s">
        <v>799</v>
      </c>
      <c r="M700" t="s">
        <v>1628</v>
      </c>
      <c r="N700">
        <v>1939900690478</v>
      </c>
    </row>
    <row r="701" spans="1:14" x14ac:dyDescent="0.3">
      <c r="A701" t="s">
        <v>377</v>
      </c>
      <c r="B701" t="s">
        <v>1344</v>
      </c>
      <c r="C701">
        <v>3</v>
      </c>
      <c r="D701">
        <v>2565</v>
      </c>
      <c r="E701">
        <v>1</v>
      </c>
      <c r="F701">
        <v>0</v>
      </c>
      <c r="G701">
        <v>31</v>
      </c>
      <c r="H701" t="s">
        <v>438</v>
      </c>
      <c r="I701" t="s">
        <v>379</v>
      </c>
      <c r="J701">
        <v>20059</v>
      </c>
      <c r="K701" t="s">
        <v>587</v>
      </c>
      <c r="L701" t="s">
        <v>1629</v>
      </c>
      <c r="M701" t="s">
        <v>1630</v>
      </c>
      <c r="N701">
        <v>1939900671198</v>
      </c>
    </row>
    <row r="702" spans="1:14" x14ac:dyDescent="0.3">
      <c r="A702" t="s">
        <v>377</v>
      </c>
      <c r="B702" t="s">
        <v>1344</v>
      </c>
      <c r="C702">
        <v>2</v>
      </c>
      <c r="D702">
        <v>2565</v>
      </c>
      <c r="E702">
        <v>1</v>
      </c>
      <c r="F702">
        <v>0</v>
      </c>
      <c r="G702">
        <v>31</v>
      </c>
      <c r="H702" t="s">
        <v>438</v>
      </c>
      <c r="I702" t="s">
        <v>379</v>
      </c>
      <c r="J702">
        <v>20023</v>
      </c>
      <c r="K702" t="s">
        <v>587</v>
      </c>
      <c r="L702" t="s">
        <v>1631</v>
      </c>
      <c r="M702" t="s">
        <v>1632</v>
      </c>
      <c r="N702">
        <v>1939900676653</v>
      </c>
    </row>
    <row r="703" spans="1:14" x14ac:dyDescent="0.3">
      <c r="A703" t="s">
        <v>377</v>
      </c>
      <c r="B703" t="s">
        <v>1344</v>
      </c>
      <c r="C703">
        <v>5</v>
      </c>
      <c r="D703">
        <v>2565</v>
      </c>
      <c r="E703">
        <v>1</v>
      </c>
      <c r="F703">
        <v>0</v>
      </c>
      <c r="G703">
        <v>31</v>
      </c>
      <c r="H703" t="s">
        <v>438</v>
      </c>
      <c r="I703" t="s">
        <v>379</v>
      </c>
      <c r="J703">
        <v>20137</v>
      </c>
      <c r="K703" t="s">
        <v>1486</v>
      </c>
      <c r="L703" t="s">
        <v>1293</v>
      </c>
      <c r="M703" t="s">
        <v>951</v>
      </c>
      <c r="N703">
        <v>1939900648544</v>
      </c>
    </row>
    <row r="704" spans="1:14" x14ac:dyDescent="0.3">
      <c r="A704" t="s">
        <v>377</v>
      </c>
      <c r="B704" t="s">
        <v>1344</v>
      </c>
      <c r="C704">
        <v>2</v>
      </c>
      <c r="D704">
        <v>2565</v>
      </c>
      <c r="E704">
        <v>1</v>
      </c>
      <c r="F704">
        <v>0</v>
      </c>
      <c r="G704">
        <v>32</v>
      </c>
      <c r="H704" t="s">
        <v>438</v>
      </c>
      <c r="I704" t="s">
        <v>379</v>
      </c>
      <c r="J704">
        <v>20024</v>
      </c>
      <c r="K704" t="s">
        <v>587</v>
      </c>
      <c r="L704" t="s">
        <v>1633</v>
      </c>
      <c r="M704" t="s">
        <v>1634</v>
      </c>
      <c r="N704">
        <v>1939900689259</v>
      </c>
    </row>
    <row r="705" spans="1:14" x14ac:dyDescent="0.3">
      <c r="A705" t="s">
        <v>377</v>
      </c>
      <c r="B705" t="s">
        <v>1344</v>
      </c>
      <c r="C705">
        <v>3</v>
      </c>
      <c r="D705">
        <v>2565</v>
      </c>
      <c r="E705">
        <v>1</v>
      </c>
      <c r="F705">
        <v>0</v>
      </c>
      <c r="G705">
        <v>32</v>
      </c>
      <c r="H705" t="s">
        <v>438</v>
      </c>
      <c r="I705" t="s">
        <v>379</v>
      </c>
      <c r="J705">
        <v>20060</v>
      </c>
      <c r="K705" t="s">
        <v>587</v>
      </c>
      <c r="L705" t="s">
        <v>1635</v>
      </c>
      <c r="M705" t="s">
        <v>1209</v>
      </c>
      <c r="N705">
        <v>1939900678249</v>
      </c>
    </row>
    <row r="706" spans="1:14" x14ac:dyDescent="0.3">
      <c r="A706" t="s">
        <v>377</v>
      </c>
      <c r="B706" t="s">
        <v>1344</v>
      </c>
      <c r="C706">
        <v>5</v>
      </c>
      <c r="D706">
        <v>2565</v>
      </c>
      <c r="E706">
        <v>1</v>
      </c>
      <c r="F706">
        <v>0</v>
      </c>
      <c r="G706">
        <v>32</v>
      </c>
      <c r="H706" t="s">
        <v>438</v>
      </c>
      <c r="I706" t="s">
        <v>379</v>
      </c>
      <c r="J706">
        <v>20138</v>
      </c>
      <c r="K706" t="s">
        <v>587</v>
      </c>
      <c r="L706" t="s">
        <v>1306</v>
      </c>
      <c r="M706" t="s">
        <v>1636</v>
      </c>
      <c r="N706">
        <v>1939900664302</v>
      </c>
    </row>
    <row r="707" spans="1:14" x14ac:dyDescent="0.3">
      <c r="A707" t="s">
        <v>377</v>
      </c>
      <c r="B707" t="s">
        <v>1344</v>
      </c>
      <c r="C707">
        <v>1</v>
      </c>
      <c r="D707">
        <v>2565</v>
      </c>
      <c r="E707">
        <v>1</v>
      </c>
      <c r="F707">
        <v>0</v>
      </c>
      <c r="G707">
        <v>32</v>
      </c>
      <c r="H707" t="s">
        <v>438</v>
      </c>
      <c r="I707" t="s">
        <v>379</v>
      </c>
      <c r="J707">
        <v>19991</v>
      </c>
      <c r="K707" t="s">
        <v>587</v>
      </c>
      <c r="L707" t="s">
        <v>1637</v>
      </c>
      <c r="M707" t="s">
        <v>1638</v>
      </c>
      <c r="N707">
        <v>1939900666020</v>
      </c>
    </row>
    <row r="708" spans="1:14" x14ac:dyDescent="0.3">
      <c r="A708" t="s">
        <v>377</v>
      </c>
      <c r="B708" t="s">
        <v>1344</v>
      </c>
      <c r="C708">
        <v>4</v>
      </c>
      <c r="D708">
        <v>2565</v>
      </c>
      <c r="E708">
        <v>1</v>
      </c>
      <c r="F708">
        <v>0</v>
      </c>
      <c r="G708">
        <v>32</v>
      </c>
      <c r="H708" t="s">
        <v>438</v>
      </c>
      <c r="I708" t="s">
        <v>379</v>
      </c>
      <c r="J708">
        <v>20098</v>
      </c>
      <c r="K708" t="s">
        <v>587</v>
      </c>
      <c r="L708" t="s">
        <v>1639</v>
      </c>
      <c r="M708" t="s">
        <v>1640</v>
      </c>
      <c r="N708">
        <v>1100600539820</v>
      </c>
    </row>
    <row r="709" spans="1:14" x14ac:dyDescent="0.3">
      <c r="A709" t="s">
        <v>377</v>
      </c>
      <c r="B709" t="s">
        <v>1344</v>
      </c>
      <c r="C709">
        <v>6</v>
      </c>
      <c r="D709">
        <v>2565</v>
      </c>
      <c r="E709">
        <v>1</v>
      </c>
      <c r="F709">
        <v>0</v>
      </c>
      <c r="G709">
        <v>32</v>
      </c>
      <c r="H709" t="s">
        <v>438</v>
      </c>
      <c r="I709" t="s">
        <v>379</v>
      </c>
      <c r="J709">
        <v>20172</v>
      </c>
      <c r="K709" t="s">
        <v>587</v>
      </c>
      <c r="L709" t="s">
        <v>1641</v>
      </c>
      <c r="M709" t="s">
        <v>599</v>
      </c>
      <c r="N709">
        <v>1939900673425</v>
      </c>
    </row>
    <row r="710" spans="1:14" x14ac:dyDescent="0.3">
      <c r="A710" t="s">
        <v>377</v>
      </c>
      <c r="B710" t="s">
        <v>1344</v>
      </c>
      <c r="C710">
        <v>6</v>
      </c>
      <c r="D710">
        <v>2565</v>
      </c>
      <c r="E710">
        <v>1</v>
      </c>
      <c r="F710">
        <v>0</v>
      </c>
      <c r="G710">
        <v>33</v>
      </c>
      <c r="H710" t="s">
        <v>438</v>
      </c>
      <c r="I710" t="s">
        <v>379</v>
      </c>
      <c r="J710">
        <v>20173</v>
      </c>
      <c r="K710" t="s">
        <v>587</v>
      </c>
      <c r="L710" t="s">
        <v>1642</v>
      </c>
      <c r="M710" t="s">
        <v>1643</v>
      </c>
      <c r="N710">
        <v>1939900694902</v>
      </c>
    </row>
    <row r="711" spans="1:14" x14ac:dyDescent="0.3">
      <c r="A711" t="s">
        <v>377</v>
      </c>
      <c r="B711" t="s">
        <v>1344</v>
      </c>
      <c r="C711">
        <v>1</v>
      </c>
      <c r="D711">
        <v>2565</v>
      </c>
      <c r="E711">
        <v>1</v>
      </c>
      <c r="F711">
        <v>0</v>
      </c>
      <c r="G711">
        <v>33</v>
      </c>
      <c r="H711" t="s">
        <v>438</v>
      </c>
      <c r="I711" t="s">
        <v>379</v>
      </c>
      <c r="J711">
        <v>19992</v>
      </c>
      <c r="K711" t="s">
        <v>587</v>
      </c>
      <c r="L711" t="s">
        <v>1644</v>
      </c>
      <c r="M711" t="s">
        <v>970</v>
      </c>
      <c r="N711">
        <v>1939900667450</v>
      </c>
    </row>
    <row r="712" spans="1:14" x14ac:dyDescent="0.3">
      <c r="A712" t="s">
        <v>377</v>
      </c>
      <c r="B712" t="s">
        <v>1344</v>
      </c>
      <c r="C712">
        <v>5</v>
      </c>
      <c r="D712">
        <v>2565</v>
      </c>
      <c r="E712">
        <v>1</v>
      </c>
      <c r="F712">
        <v>0</v>
      </c>
      <c r="G712">
        <v>33</v>
      </c>
      <c r="H712" t="s">
        <v>438</v>
      </c>
      <c r="I712" t="s">
        <v>379</v>
      </c>
      <c r="J712">
        <v>20139</v>
      </c>
      <c r="K712" t="s">
        <v>587</v>
      </c>
      <c r="L712" t="s">
        <v>1645</v>
      </c>
      <c r="M712" t="s">
        <v>1546</v>
      </c>
      <c r="N712">
        <v>1939900673115</v>
      </c>
    </row>
    <row r="713" spans="1:14" x14ac:dyDescent="0.3">
      <c r="A713" t="s">
        <v>377</v>
      </c>
      <c r="B713" t="s">
        <v>1344</v>
      </c>
      <c r="C713">
        <v>3</v>
      </c>
      <c r="D713">
        <v>2565</v>
      </c>
      <c r="E713">
        <v>1</v>
      </c>
      <c r="F713">
        <v>0</v>
      </c>
      <c r="G713">
        <v>33</v>
      </c>
      <c r="H713" t="s">
        <v>438</v>
      </c>
      <c r="I713" t="s">
        <v>379</v>
      </c>
      <c r="J713">
        <v>20061</v>
      </c>
      <c r="K713" t="s">
        <v>587</v>
      </c>
      <c r="L713" t="s">
        <v>1646</v>
      </c>
      <c r="M713" t="s">
        <v>1647</v>
      </c>
      <c r="N713">
        <v>1939900666721</v>
      </c>
    </row>
    <row r="714" spans="1:14" x14ac:dyDescent="0.3">
      <c r="A714" t="s">
        <v>377</v>
      </c>
      <c r="B714" t="s">
        <v>1344</v>
      </c>
      <c r="C714">
        <v>2</v>
      </c>
      <c r="D714">
        <v>2565</v>
      </c>
      <c r="E714">
        <v>1</v>
      </c>
      <c r="F714">
        <v>0</v>
      </c>
      <c r="G714">
        <v>33</v>
      </c>
      <c r="H714" t="s">
        <v>438</v>
      </c>
      <c r="I714" t="s">
        <v>379</v>
      </c>
      <c r="J714">
        <v>20025</v>
      </c>
      <c r="K714" t="s">
        <v>587</v>
      </c>
      <c r="L714" t="s">
        <v>1648</v>
      </c>
      <c r="M714" t="s">
        <v>1298</v>
      </c>
      <c r="N714">
        <v>1939900653904</v>
      </c>
    </row>
    <row r="715" spans="1:14" x14ac:dyDescent="0.3">
      <c r="A715" t="s">
        <v>377</v>
      </c>
      <c r="B715" t="s">
        <v>1344</v>
      </c>
      <c r="C715">
        <v>4</v>
      </c>
      <c r="D715">
        <v>2565</v>
      </c>
      <c r="E715">
        <v>1</v>
      </c>
      <c r="F715">
        <v>0</v>
      </c>
      <c r="G715">
        <v>33</v>
      </c>
      <c r="H715" t="s">
        <v>438</v>
      </c>
      <c r="I715" t="s">
        <v>379</v>
      </c>
      <c r="J715">
        <v>20099</v>
      </c>
      <c r="K715" t="s">
        <v>1486</v>
      </c>
      <c r="L715" t="s">
        <v>1649</v>
      </c>
      <c r="M715" t="s">
        <v>654</v>
      </c>
      <c r="N715">
        <v>1939900652720</v>
      </c>
    </row>
    <row r="716" spans="1:14" x14ac:dyDescent="0.3">
      <c r="A716" t="s">
        <v>377</v>
      </c>
      <c r="B716" t="s">
        <v>1344</v>
      </c>
      <c r="C716">
        <v>2</v>
      </c>
      <c r="D716">
        <v>2565</v>
      </c>
      <c r="E716">
        <v>1</v>
      </c>
      <c r="F716">
        <v>0</v>
      </c>
      <c r="G716">
        <v>34</v>
      </c>
      <c r="H716" t="s">
        <v>438</v>
      </c>
      <c r="I716" t="s">
        <v>379</v>
      </c>
      <c r="J716">
        <v>20026</v>
      </c>
      <c r="K716" t="s">
        <v>587</v>
      </c>
      <c r="L716" t="s">
        <v>1650</v>
      </c>
      <c r="M716" t="s">
        <v>1651</v>
      </c>
      <c r="N716">
        <v>1939900671619</v>
      </c>
    </row>
    <row r="717" spans="1:14" x14ac:dyDescent="0.3">
      <c r="A717" t="s">
        <v>377</v>
      </c>
      <c r="B717" t="s">
        <v>1344</v>
      </c>
      <c r="C717">
        <v>3</v>
      </c>
      <c r="D717">
        <v>2565</v>
      </c>
      <c r="E717">
        <v>1</v>
      </c>
      <c r="F717">
        <v>0</v>
      </c>
      <c r="G717">
        <v>34</v>
      </c>
      <c r="H717" t="s">
        <v>438</v>
      </c>
      <c r="I717" t="s">
        <v>379</v>
      </c>
      <c r="J717">
        <v>20062</v>
      </c>
      <c r="K717" t="s">
        <v>587</v>
      </c>
      <c r="L717" t="s">
        <v>1652</v>
      </c>
      <c r="M717" t="s">
        <v>1653</v>
      </c>
      <c r="N717">
        <v>1939900674022</v>
      </c>
    </row>
    <row r="718" spans="1:14" x14ac:dyDescent="0.3">
      <c r="A718" t="s">
        <v>377</v>
      </c>
      <c r="B718" t="s">
        <v>1344</v>
      </c>
      <c r="C718">
        <v>5</v>
      </c>
      <c r="D718">
        <v>2565</v>
      </c>
      <c r="E718">
        <v>1</v>
      </c>
      <c r="F718">
        <v>0</v>
      </c>
      <c r="G718">
        <v>34</v>
      </c>
      <c r="H718" t="s">
        <v>438</v>
      </c>
      <c r="I718" t="s">
        <v>379</v>
      </c>
      <c r="J718">
        <v>20508</v>
      </c>
      <c r="K718" t="s">
        <v>587</v>
      </c>
      <c r="L718" t="s">
        <v>1654</v>
      </c>
      <c r="M718" t="s">
        <v>1545</v>
      </c>
      <c r="N718">
        <v>1809800244027</v>
      </c>
    </row>
    <row r="719" spans="1:14" x14ac:dyDescent="0.3">
      <c r="A719" t="s">
        <v>377</v>
      </c>
      <c r="B719" t="s">
        <v>1344</v>
      </c>
      <c r="C719">
        <v>4</v>
      </c>
      <c r="D719">
        <v>2565</v>
      </c>
      <c r="E719">
        <v>1</v>
      </c>
      <c r="F719">
        <v>0</v>
      </c>
      <c r="G719">
        <v>34</v>
      </c>
      <c r="H719" t="s">
        <v>438</v>
      </c>
      <c r="I719" t="s">
        <v>379</v>
      </c>
      <c r="J719">
        <v>20100</v>
      </c>
      <c r="K719" t="s">
        <v>587</v>
      </c>
      <c r="L719" t="s">
        <v>1655</v>
      </c>
      <c r="M719" t="s">
        <v>1656</v>
      </c>
      <c r="N719">
        <v>1939900663969</v>
      </c>
    </row>
    <row r="720" spans="1:14" x14ac:dyDescent="0.3">
      <c r="A720" t="s">
        <v>377</v>
      </c>
      <c r="B720" t="s">
        <v>1344</v>
      </c>
      <c r="C720">
        <v>6</v>
      </c>
      <c r="D720">
        <v>2565</v>
      </c>
      <c r="E720">
        <v>1</v>
      </c>
      <c r="F720">
        <v>0</v>
      </c>
      <c r="G720">
        <v>34</v>
      </c>
      <c r="H720" t="s">
        <v>438</v>
      </c>
      <c r="I720" t="s">
        <v>379</v>
      </c>
      <c r="J720">
        <v>20174</v>
      </c>
      <c r="K720" t="s">
        <v>587</v>
      </c>
      <c r="L720" t="s">
        <v>1657</v>
      </c>
      <c r="M720" t="s">
        <v>1658</v>
      </c>
      <c r="N720">
        <v>1939900682971</v>
      </c>
    </row>
    <row r="721" spans="1:14" x14ac:dyDescent="0.3">
      <c r="A721" t="s">
        <v>377</v>
      </c>
      <c r="B721" t="s">
        <v>1344</v>
      </c>
      <c r="C721">
        <v>6</v>
      </c>
      <c r="D721">
        <v>2565</v>
      </c>
      <c r="E721">
        <v>1</v>
      </c>
      <c r="F721">
        <v>0</v>
      </c>
      <c r="G721">
        <v>35</v>
      </c>
      <c r="H721" t="s">
        <v>438</v>
      </c>
      <c r="I721" t="s">
        <v>379</v>
      </c>
      <c r="J721">
        <v>20175</v>
      </c>
      <c r="K721" t="s">
        <v>587</v>
      </c>
      <c r="L721" t="s">
        <v>1659</v>
      </c>
      <c r="M721" t="s">
        <v>1171</v>
      </c>
      <c r="N721">
        <v>1839901974926</v>
      </c>
    </row>
    <row r="722" spans="1:14" x14ac:dyDescent="0.3">
      <c r="A722" t="s">
        <v>377</v>
      </c>
      <c r="B722" t="s">
        <v>1344</v>
      </c>
      <c r="C722">
        <v>5</v>
      </c>
      <c r="D722">
        <v>2565</v>
      </c>
      <c r="E722">
        <v>1</v>
      </c>
      <c r="F722">
        <v>0</v>
      </c>
      <c r="G722">
        <v>35</v>
      </c>
      <c r="H722" t="s">
        <v>438</v>
      </c>
      <c r="I722" t="s">
        <v>379</v>
      </c>
      <c r="J722">
        <v>20803</v>
      </c>
      <c r="K722" t="s">
        <v>587</v>
      </c>
      <c r="L722" t="s">
        <v>1660</v>
      </c>
      <c r="M722" t="s">
        <v>1661</v>
      </c>
      <c r="N722">
        <v>112990245208</v>
      </c>
    </row>
    <row r="723" spans="1:14" x14ac:dyDescent="0.3">
      <c r="A723" t="s">
        <v>377</v>
      </c>
      <c r="B723" t="s">
        <v>1344</v>
      </c>
      <c r="C723">
        <v>4</v>
      </c>
      <c r="D723">
        <v>2565</v>
      </c>
      <c r="E723">
        <v>1</v>
      </c>
      <c r="F723">
        <v>0</v>
      </c>
      <c r="G723">
        <v>35</v>
      </c>
      <c r="H723" t="s">
        <v>438</v>
      </c>
      <c r="I723" t="s">
        <v>379</v>
      </c>
      <c r="J723">
        <v>20101</v>
      </c>
      <c r="K723" t="s">
        <v>587</v>
      </c>
      <c r="L723" t="s">
        <v>1662</v>
      </c>
      <c r="M723" t="s">
        <v>1663</v>
      </c>
      <c r="N723">
        <v>1939900674332</v>
      </c>
    </row>
    <row r="724" spans="1:14" x14ac:dyDescent="0.3">
      <c r="A724" t="s">
        <v>377</v>
      </c>
      <c r="B724" t="s">
        <v>1344</v>
      </c>
      <c r="C724">
        <v>3</v>
      </c>
      <c r="D724">
        <v>2565</v>
      </c>
      <c r="E724">
        <v>1</v>
      </c>
      <c r="F724">
        <v>0</v>
      </c>
      <c r="G724">
        <v>35</v>
      </c>
      <c r="H724" t="s">
        <v>438</v>
      </c>
      <c r="I724" t="s">
        <v>379</v>
      </c>
      <c r="J724">
        <v>20063</v>
      </c>
      <c r="K724" t="s">
        <v>587</v>
      </c>
      <c r="L724" t="s">
        <v>1664</v>
      </c>
      <c r="M724" t="s">
        <v>1665</v>
      </c>
      <c r="N724">
        <v>1939900664680</v>
      </c>
    </row>
    <row r="725" spans="1:14" x14ac:dyDescent="0.3">
      <c r="A725" t="s">
        <v>377</v>
      </c>
      <c r="B725" t="s">
        <v>1344</v>
      </c>
      <c r="C725">
        <v>2</v>
      </c>
      <c r="D725">
        <v>2565</v>
      </c>
      <c r="E725">
        <v>1</v>
      </c>
      <c r="F725">
        <v>0</v>
      </c>
      <c r="G725">
        <v>35</v>
      </c>
      <c r="H725" t="s">
        <v>438</v>
      </c>
      <c r="I725" t="s">
        <v>379</v>
      </c>
      <c r="J725">
        <v>20027</v>
      </c>
      <c r="K725" t="s">
        <v>1486</v>
      </c>
      <c r="L725" t="s">
        <v>1666</v>
      </c>
      <c r="M725" t="s">
        <v>1667</v>
      </c>
      <c r="N725">
        <v>1110201329520</v>
      </c>
    </row>
    <row r="726" spans="1:14" x14ac:dyDescent="0.3">
      <c r="A726" t="s">
        <v>377</v>
      </c>
      <c r="B726" t="s">
        <v>1344</v>
      </c>
      <c r="C726">
        <v>3</v>
      </c>
      <c r="D726">
        <v>2565</v>
      </c>
      <c r="E726">
        <v>1</v>
      </c>
      <c r="F726">
        <v>0</v>
      </c>
      <c r="G726">
        <v>36</v>
      </c>
      <c r="H726" t="s">
        <v>438</v>
      </c>
      <c r="I726" t="s">
        <v>1307</v>
      </c>
      <c r="J726">
        <v>20504</v>
      </c>
      <c r="K726" t="s">
        <v>587</v>
      </c>
      <c r="L726" t="s">
        <v>1668</v>
      </c>
      <c r="M726" t="s">
        <v>1669</v>
      </c>
      <c r="N726">
        <v>1909803229311</v>
      </c>
    </row>
    <row r="727" spans="1:14" x14ac:dyDescent="0.3">
      <c r="A727" t="s">
        <v>377</v>
      </c>
      <c r="B727" t="s">
        <v>1344</v>
      </c>
      <c r="C727">
        <v>4</v>
      </c>
      <c r="D727">
        <v>2565</v>
      </c>
      <c r="E727">
        <v>1</v>
      </c>
      <c r="F727">
        <v>0</v>
      </c>
      <c r="G727">
        <v>36</v>
      </c>
      <c r="H727" t="s">
        <v>438</v>
      </c>
      <c r="I727" t="s">
        <v>379</v>
      </c>
      <c r="J727">
        <v>20798</v>
      </c>
      <c r="K727" t="s">
        <v>587</v>
      </c>
      <c r="L727" t="s">
        <v>727</v>
      </c>
      <c r="M727" t="s">
        <v>1670</v>
      </c>
      <c r="N727">
        <v>1930200150014</v>
      </c>
    </row>
    <row r="728" spans="1:14" x14ac:dyDescent="0.3">
      <c r="A728" t="s">
        <v>377</v>
      </c>
      <c r="B728" t="s">
        <v>1344</v>
      </c>
      <c r="C728">
        <v>6</v>
      </c>
      <c r="D728">
        <v>2565</v>
      </c>
      <c r="E728">
        <v>1</v>
      </c>
      <c r="F728">
        <v>0</v>
      </c>
      <c r="G728">
        <v>36</v>
      </c>
      <c r="H728" t="s">
        <v>438</v>
      </c>
      <c r="I728" t="s">
        <v>379</v>
      </c>
      <c r="J728">
        <v>20176</v>
      </c>
      <c r="K728" t="s">
        <v>587</v>
      </c>
      <c r="L728" t="s">
        <v>1316</v>
      </c>
      <c r="M728" t="s">
        <v>959</v>
      </c>
      <c r="N728">
        <v>1939900663039</v>
      </c>
    </row>
    <row r="729" spans="1:14" x14ac:dyDescent="0.3">
      <c r="A729" t="s">
        <v>377</v>
      </c>
      <c r="B729" t="s">
        <v>1344</v>
      </c>
      <c r="C729">
        <v>2</v>
      </c>
      <c r="D729">
        <v>2565</v>
      </c>
      <c r="E729">
        <v>1</v>
      </c>
      <c r="F729">
        <v>0</v>
      </c>
      <c r="G729">
        <v>36</v>
      </c>
      <c r="H729" t="s">
        <v>438</v>
      </c>
      <c r="I729" t="s">
        <v>379</v>
      </c>
      <c r="J729">
        <v>20028</v>
      </c>
      <c r="K729" t="s">
        <v>587</v>
      </c>
      <c r="L729" t="s">
        <v>1606</v>
      </c>
      <c r="M729" t="s">
        <v>1671</v>
      </c>
      <c r="N729">
        <v>1939900669495</v>
      </c>
    </row>
    <row r="730" spans="1:14" x14ac:dyDescent="0.3">
      <c r="A730" t="s">
        <v>377</v>
      </c>
      <c r="B730" t="s">
        <v>1344</v>
      </c>
      <c r="C730">
        <v>6</v>
      </c>
      <c r="D730">
        <v>2565</v>
      </c>
      <c r="E730">
        <v>1</v>
      </c>
      <c r="F730">
        <v>0</v>
      </c>
      <c r="G730">
        <v>37</v>
      </c>
      <c r="H730" t="s">
        <v>438</v>
      </c>
      <c r="I730" t="s">
        <v>379</v>
      </c>
      <c r="J730">
        <v>20177</v>
      </c>
      <c r="K730" t="s">
        <v>587</v>
      </c>
      <c r="L730" t="s">
        <v>1672</v>
      </c>
      <c r="M730" t="s">
        <v>1673</v>
      </c>
      <c r="N730">
        <v>1939900664141</v>
      </c>
    </row>
    <row r="731" spans="1:14" x14ac:dyDescent="0.3">
      <c r="A731" t="s">
        <v>377</v>
      </c>
      <c r="B731" t="s">
        <v>1344</v>
      </c>
      <c r="C731">
        <v>6</v>
      </c>
      <c r="D731">
        <v>2565</v>
      </c>
      <c r="E731">
        <v>1</v>
      </c>
      <c r="F731">
        <v>0</v>
      </c>
      <c r="G731">
        <v>38</v>
      </c>
      <c r="H731" t="s">
        <v>438</v>
      </c>
      <c r="I731" t="s">
        <v>379</v>
      </c>
      <c r="J731">
        <v>20178</v>
      </c>
      <c r="K731" t="s">
        <v>587</v>
      </c>
      <c r="L731" t="s">
        <v>1674</v>
      </c>
      <c r="M731" t="s">
        <v>1673</v>
      </c>
      <c r="N731">
        <v>1939900664132</v>
      </c>
    </row>
    <row r="732" spans="1:14" x14ac:dyDescent="0.3">
      <c r="A732" t="s">
        <v>1675</v>
      </c>
      <c r="B732" t="s">
        <v>1676</v>
      </c>
      <c r="C732">
        <v>4</v>
      </c>
      <c r="D732">
        <v>2565</v>
      </c>
      <c r="E732">
        <v>1</v>
      </c>
      <c r="F732">
        <v>0</v>
      </c>
      <c r="G732">
        <v>1</v>
      </c>
      <c r="H732" t="s">
        <v>438</v>
      </c>
      <c r="I732" t="s">
        <v>379</v>
      </c>
      <c r="J732">
        <v>20786</v>
      </c>
      <c r="K732" t="s">
        <v>1362</v>
      </c>
      <c r="L732" t="s">
        <v>1677</v>
      </c>
      <c r="M732" t="s">
        <v>1678</v>
      </c>
      <c r="N732">
        <v>1779800283911</v>
      </c>
    </row>
    <row r="733" spans="1:14" x14ac:dyDescent="0.3">
      <c r="A733" t="s">
        <v>1675</v>
      </c>
      <c r="B733" t="s">
        <v>1676</v>
      </c>
      <c r="C733">
        <v>5</v>
      </c>
      <c r="D733">
        <v>2565</v>
      </c>
      <c r="E733">
        <v>1</v>
      </c>
      <c r="F733">
        <v>0</v>
      </c>
      <c r="G733">
        <v>1</v>
      </c>
      <c r="H733" t="s">
        <v>438</v>
      </c>
      <c r="I733" t="s">
        <v>379</v>
      </c>
      <c r="J733">
        <v>19758</v>
      </c>
      <c r="K733" t="s">
        <v>1362</v>
      </c>
      <c r="L733" t="s">
        <v>1679</v>
      </c>
      <c r="M733" t="s">
        <v>1680</v>
      </c>
      <c r="N733">
        <v>1939900651529</v>
      </c>
    </row>
    <row r="734" spans="1:14" x14ac:dyDescent="0.3">
      <c r="A734" t="s">
        <v>1675</v>
      </c>
      <c r="B734" t="s">
        <v>1676</v>
      </c>
      <c r="C734">
        <v>1</v>
      </c>
      <c r="D734">
        <v>2565</v>
      </c>
      <c r="E734">
        <v>1</v>
      </c>
      <c r="F734">
        <v>0</v>
      </c>
      <c r="G734">
        <v>1</v>
      </c>
      <c r="H734" t="s">
        <v>438</v>
      </c>
      <c r="I734" t="s">
        <v>379</v>
      </c>
      <c r="J734">
        <v>19855</v>
      </c>
      <c r="K734" t="s">
        <v>1362</v>
      </c>
      <c r="L734" t="s">
        <v>1681</v>
      </c>
      <c r="M734" t="s">
        <v>1682</v>
      </c>
      <c r="N734">
        <v>1939900640268</v>
      </c>
    </row>
    <row r="735" spans="1:14" x14ac:dyDescent="0.3">
      <c r="A735" t="s">
        <v>1675</v>
      </c>
      <c r="B735" t="s">
        <v>1676</v>
      </c>
      <c r="C735">
        <v>3</v>
      </c>
      <c r="D735">
        <v>2565</v>
      </c>
      <c r="E735">
        <v>1</v>
      </c>
      <c r="F735">
        <v>0</v>
      </c>
      <c r="G735">
        <v>1</v>
      </c>
      <c r="H735" t="s">
        <v>438</v>
      </c>
      <c r="I735" t="s">
        <v>379</v>
      </c>
      <c r="J735">
        <v>19789</v>
      </c>
      <c r="K735" t="s">
        <v>1362</v>
      </c>
      <c r="L735" t="s">
        <v>1683</v>
      </c>
      <c r="M735" t="s">
        <v>1684</v>
      </c>
      <c r="N735">
        <v>1939900615671</v>
      </c>
    </row>
    <row r="736" spans="1:14" x14ac:dyDescent="0.3">
      <c r="A736" t="s">
        <v>1675</v>
      </c>
      <c r="B736" t="s">
        <v>1676</v>
      </c>
      <c r="C736">
        <v>6</v>
      </c>
      <c r="D736">
        <v>2565</v>
      </c>
      <c r="E736">
        <v>1</v>
      </c>
      <c r="F736">
        <v>0</v>
      </c>
      <c r="G736">
        <v>1</v>
      </c>
      <c r="H736" t="s">
        <v>438</v>
      </c>
      <c r="I736" t="s">
        <v>379</v>
      </c>
      <c r="J736">
        <v>19829</v>
      </c>
      <c r="K736" t="s">
        <v>1362</v>
      </c>
      <c r="L736" t="s">
        <v>1685</v>
      </c>
      <c r="M736" t="s">
        <v>1686</v>
      </c>
      <c r="N736">
        <v>1939900634926</v>
      </c>
    </row>
    <row r="737" spans="1:14" x14ac:dyDescent="0.3">
      <c r="A737" t="s">
        <v>1675</v>
      </c>
      <c r="B737" t="s">
        <v>1676</v>
      </c>
      <c r="C737">
        <v>2</v>
      </c>
      <c r="D737">
        <v>2565</v>
      </c>
      <c r="E737">
        <v>1</v>
      </c>
      <c r="F737">
        <v>0</v>
      </c>
      <c r="G737">
        <v>1</v>
      </c>
      <c r="H737" t="s">
        <v>438</v>
      </c>
      <c r="I737" t="s">
        <v>379</v>
      </c>
      <c r="J737">
        <v>19741</v>
      </c>
      <c r="K737" t="s">
        <v>1362</v>
      </c>
      <c r="L737" t="s">
        <v>1687</v>
      </c>
      <c r="M737" t="s">
        <v>1688</v>
      </c>
      <c r="N737">
        <v>1939900644794</v>
      </c>
    </row>
    <row r="738" spans="1:14" x14ac:dyDescent="0.3">
      <c r="A738" t="s">
        <v>1675</v>
      </c>
      <c r="B738" t="s">
        <v>1676</v>
      </c>
      <c r="C738">
        <v>6</v>
      </c>
      <c r="D738">
        <v>2565</v>
      </c>
      <c r="E738">
        <v>1</v>
      </c>
      <c r="F738">
        <v>0</v>
      </c>
      <c r="G738">
        <v>2</v>
      </c>
      <c r="H738" t="s">
        <v>438</v>
      </c>
      <c r="I738" t="s">
        <v>379</v>
      </c>
      <c r="J738">
        <v>19896</v>
      </c>
      <c r="K738" t="s">
        <v>1362</v>
      </c>
      <c r="L738" t="s">
        <v>1387</v>
      </c>
      <c r="M738" t="s">
        <v>802</v>
      </c>
      <c r="N738">
        <v>1939900646355</v>
      </c>
    </row>
    <row r="739" spans="1:14" x14ac:dyDescent="0.3">
      <c r="A739" t="s">
        <v>1675</v>
      </c>
      <c r="B739" t="s">
        <v>1676</v>
      </c>
      <c r="C739">
        <v>3</v>
      </c>
      <c r="D739">
        <v>2565</v>
      </c>
      <c r="E739">
        <v>1</v>
      </c>
      <c r="F739">
        <v>0</v>
      </c>
      <c r="G739">
        <v>2</v>
      </c>
      <c r="H739" t="s">
        <v>438</v>
      </c>
      <c r="I739" t="s">
        <v>379</v>
      </c>
      <c r="J739">
        <v>19522</v>
      </c>
      <c r="K739" t="s">
        <v>1486</v>
      </c>
      <c r="L739" t="s">
        <v>1689</v>
      </c>
      <c r="M739" t="s">
        <v>1690</v>
      </c>
      <c r="N739">
        <v>1939900614925</v>
      </c>
    </row>
    <row r="740" spans="1:14" x14ac:dyDescent="0.3">
      <c r="A740" t="s">
        <v>1675</v>
      </c>
      <c r="B740" t="s">
        <v>1676</v>
      </c>
      <c r="C740">
        <v>5</v>
      </c>
      <c r="D740">
        <v>2565</v>
      </c>
      <c r="E740">
        <v>1</v>
      </c>
      <c r="F740">
        <v>0</v>
      </c>
      <c r="G740">
        <v>2</v>
      </c>
      <c r="H740" t="s">
        <v>438</v>
      </c>
      <c r="I740" t="s">
        <v>379</v>
      </c>
      <c r="J740">
        <v>19787</v>
      </c>
      <c r="K740" t="s">
        <v>1362</v>
      </c>
      <c r="L740" t="s">
        <v>1691</v>
      </c>
      <c r="M740" t="s">
        <v>1692</v>
      </c>
      <c r="N740">
        <v>1939900637810</v>
      </c>
    </row>
    <row r="741" spans="1:14" x14ac:dyDescent="0.3">
      <c r="A741" t="s">
        <v>1675</v>
      </c>
      <c r="B741" t="s">
        <v>1676</v>
      </c>
      <c r="C741">
        <v>1</v>
      </c>
      <c r="D741">
        <v>2565</v>
      </c>
      <c r="E741">
        <v>1</v>
      </c>
      <c r="F741">
        <v>0</v>
      </c>
      <c r="G741">
        <v>2</v>
      </c>
      <c r="H741" t="s">
        <v>438</v>
      </c>
      <c r="I741" t="s">
        <v>379</v>
      </c>
      <c r="J741">
        <v>19890</v>
      </c>
      <c r="K741" t="s">
        <v>1362</v>
      </c>
      <c r="L741" t="s">
        <v>1693</v>
      </c>
      <c r="M741" t="s">
        <v>1694</v>
      </c>
      <c r="N741">
        <v>1939900638484</v>
      </c>
    </row>
    <row r="742" spans="1:14" x14ac:dyDescent="0.3">
      <c r="A742" t="s">
        <v>1675</v>
      </c>
      <c r="B742" t="s">
        <v>1676</v>
      </c>
      <c r="C742">
        <v>4</v>
      </c>
      <c r="D742">
        <v>2565</v>
      </c>
      <c r="E742">
        <v>1</v>
      </c>
      <c r="F742">
        <v>0</v>
      </c>
      <c r="G742">
        <v>2</v>
      </c>
      <c r="H742" t="s">
        <v>438</v>
      </c>
      <c r="I742" t="s">
        <v>379</v>
      </c>
      <c r="J742">
        <v>19784</v>
      </c>
      <c r="K742" t="s">
        <v>587</v>
      </c>
      <c r="L742" t="s">
        <v>1695</v>
      </c>
      <c r="M742" t="s">
        <v>1696</v>
      </c>
      <c r="N742">
        <v>1839901956880</v>
      </c>
    </row>
    <row r="743" spans="1:14" x14ac:dyDescent="0.3">
      <c r="A743" t="s">
        <v>1675</v>
      </c>
      <c r="B743" t="s">
        <v>1676</v>
      </c>
      <c r="C743">
        <v>2</v>
      </c>
      <c r="D743">
        <v>2565</v>
      </c>
      <c r="E743">
        <v>1</v>
      </c>
      <c r="F743">
        <v>0</v>
      </c>
      <c r="G743">
        <v>2</v>
      </c>
      <c r="H743" t="s">
        <v>438</v>
      </c>
      <c r="I743" t="s">
        <v>379</v>
      </c>
      <c r="J743">
        <v>19744</v>
      </c>
      <c r="K743" t="s">
        <v>380</v>
      </c>
      <c r="L743" t="s">
        <v>660</v>
      </c>
      <c r="M743" t="s">
        <v>1697</v>
      </c>
      <c r="N743">
        <v>1219901125878</v>
      </c>
    </row>
    <row r="744" spans="1:14" x14ac:dyDescent="0.3">
      <c r="A744" t="s">
        <v>1675</v>
      </c>
      <c r="B744" t="s">
        <v>1676</v>
      </c>
      <c r="C744">
        <v>1</v>
      </c>
      <c r="D744">
        <v>2565</v>
      </c>
      <c r="E744">
        <v>1</v>
      </c>
      <c r="F744">
        <v>0</v>
      </c>
      <c r="G744">
        <v>3</v>
      </c>
      <c r="H744" t="s">
        <v>438</v>
      </c>
      <c r="I744" t="s">
        <v>379</v>
      </c>
      <c r="J744">
        <v>19900</v>
      </c>
      <c r="K744" t="s">
        <v>1362</v>
      </c>
      <c r="L744" t="s">
        <v>1698</v>
      </c>
      <c r="M744" t="s">
        <v>1699</v>
      </c>
      <c r="N744">
        <v>1939900629353</v>
      </c>
    </row>
    <row r="745" spans="1:14" x14ac:dyDescent="0.3">
      <c r="A745" t="s">
        <v>1675</v>
      </c>
      <c r="B745" t="s">
        <v>1676</v>
      </c>
      <c r="C745">
        <v>2</v>
      </c>
      <c r="D745">
        <v>2565</v>
      </c>
      <c r="E745">
        <v>1</v>
      </c>
      <c r="F745">
        <v>0</v>
      </c>
      <c r="G745">
        <v>3</v>
      </c>
      <c r="H745" t="s">
        <v>438</v>
      </c>
      <c r="I745" t="s">
        <v>379</v>
      </c>
      <c r="J745">
        <v>19891</v>
      </c>
      <c r="K745" t="s">
        <v>1362</v>
      </c>
      <c r="L745" t="s">
        <v>1700</v>
      </c>
      <c r="M745" t="s">
        <v>1701</v>
      </c>
      <c r="N745">
        <v>1949900593154</v>
      </c>
    </row>
    <row r="746" spans="1:14" x14ac:dyDescent="0.3">
      <c r="A746" t="s">
        <v>1675</v>
      </c>
      <c r="B746" t="s">
        <v>1676</v>
      </c>
      <c r="C746">
        <v>5</v>
      </c>
      <c r="D746">
        <v>2565</v>
      </c>
      <c r="E746">
        <v>1</v>
      </c>
      <c r="F746">
        <v>0</v>
      </c>
      <c r="G746">
        <v>3</v>
      </c>
      <c r="H746" t="s">
        <v>438</v>
      </c>
      <c r="I746" t="s">
        <v>379</v>
      </c>
      <c r="J746">
        <v>19794</v>
      </c>
      <c r="K746" t="s">
        <v>1362</v>
      </c>
      <c r="L746" t="s">
        <v>1702</v>
      </c>
      <c r="M746" t="s">
        <v>1703</v>
      </c>
      <c r="N746">
        <v>1939900640489</v>
      </c>
    </row>
    <row r="747" spans="1:14" x14ac:dyDescent="0.3">
      <c r="A747" t="s">
        <v>1675</v>
      </c>
      <c r="B747" t="s">
        <v>1676</v>
      </c>
      <c r="C747">
        <v>4</v>
      </c>
      <c r="D747">
        <v>2565</v>
      </c>
      <c r="E747">
        <v>1</v>
      </c>
      <c r="F747">
        <v>0</v>
      </c>
      <c r="G747">
        <v>3</v>
      </c>
      <c r="H747" t="s">
        <v>438</v>
      </c>
      <c r="I747" t="s">
        <v>379</v>
      </c>
      <c r="J747">
        <v>19878</v>
      </c>
      <c r="K747" t="s">
        <v>1486</v>
      </c>
      <c r="L747" t="s">
        <v>1704</v>
      </c>
      <c r="M747" t="s">
        <v>798</v>
      </c>
      <c r="N747">
        <v>1939900645995</v>
      </c>
    </row>
    <row r="748" spans="1:14" x14ac:dyDescent="0.3">
      <c r="A748" t="s">
        <v>1675</v>
      </c>
      <c r="B748" t="s">
        <v>1676</v>
      </c>
      <c r="C748">
        <v>3</v>
      </c>
      <c r="D748">
        <v>2565</v>
      </c>
      <c r="E748">
        <v>1</v>
      </c>
      <c r="F748">
        <v>0</v>
      </c>
      <c r="G748">
        <v>3</v>
      </c>
      <c r="H748" t="s">
        <v>438</v>
      </c>
      <c r="I748" t="s">
        <v>379</v>
      </c>
      <c r="J748">
        <v>19844</v>
      </c>
      <c r="K748" t="s">
        <v>1486</v>
      </c>
      <c r="L748" t="s">
        <v>1705</v>
      </c>
      <c r="M748" t="s">
        <v>1706</v>
      </c>
      <c r="N748">
        <v>1103704094312</v>
      </c>
    </row>
    <row r="749" spans="1:14" x14ac:dyDescent="0.3">
      <c r="A749" t="s">
        <v>1675</v>
      </c>
      <c r="B749" t="s">
        <v>1676</v>
      </c>
      <c r="C749">
        <v>6</v>
      </c>
      <c r="D749">
        <v>2565</v>
      </c>
      <c r="E749">
        <v>1</v>
      </c>
      <c r="F749">
        <v>0</v>
      </c>
      <c r="G749">
        <v>3</v>
      </c>
      <c r="H749" t="s">
        <v>438</v>
      </c>
      <c r="I749" t="s">
        <v>379</v>
      </c>
      <c r="J749">
        <v>19897</v>
      </c>
      <c r="K749" t="s">
        <v>1362</v>
      </c>
      <c r="L749" t="s">
        <v>1707</v>
      </c>
      <c r="M749" t="s">
        <v>1088</v>
      </c>
      <c r="N749">
        <v>1939900630904</v>
      </c>
    </row>
    <row r="750" spans="1:14" x14ac:dyDescent="0.3">
      <c r="A750" t="s">
        <v>1675</v>
      </c>
      <c r="B750" t="s">
        <v>1676</v>
      </c>
      <c r="C750">
        <v>6</v>
      </c>
      <c r="D750">
        <v>2565</v>
      </c>
      <c r="E750">
        <v>1</v>
      </c>
      <c r="F750">
        <v>0</v>
      </c>
      <c r="G750">
        <v>4</v>
      </c>
      <c r="H750" t="s">
        <v>438</v>
      </c>
      <c r="I750" t="s">
        <v>379</v>
      </c>
      <c r="J750">
        <v>19898</v>
      </c>
      <c r="K750" t="s">
        <v>1362</v>
      </c>
      <c r="L750" t="s">
        <v>1423</v>
      </c>
      <c r="M750" t="s">
        <v>1708</v>
      </c>
      <c r="N750">
        <v>1939900645693</v>
      </c>
    </row>
    <row r="751" spans="1:14" x14ac:dyDescent="0.3">
      <c r="A751" t="s">
        <v>1675</v>
      </c>
      <c r="B751" t="s">
        <v>1676</v>
      </c>
      <c r="C751">
        <v>3</v>
      </c>
      <c r="D751">
        <v>2565</v>
      </c>
      <c r="E751">
        <v>1</v>
      </c>
      <c r="F751">
        <v>0</v>
      </c>
      <c r="G751">
        <v>4</v>
      </c>
      <c r="H751" t="s">
        <v>438</v>
      </c>
      <c r="I751" t="s">
        <v>379</v>
      </c>
      <c r="J751">
        <v>19870</v>
      </c>
      <c r="K751" t="s">
        <v>1486</v>
      </c>
      <c r="L751" t="s">
        <v>1709</v>
      </c>
      <c r="M751" t="s">
        <v>1274</v>
      </c>
      <c r="N751">
        <v>1939900625277</v>
      </c>
    </row>
    <row r="752" spans="1:14" x14ac:dyDescent="0.3">
      <c r="A752" t="s">
        <v>1675</v>
      </c>
      <c r="B752" t="s">
        <v>1676</v>
      </c>
      <c r="C752">
        <v>4</v>
      </c>
      <c r="D752">
        <v>2565</v>
      </c>
      <c r="E752">
        <v>1</v>
      </c>
      <c r="F752">
        <v>0</v>
      </c>
      <c r="G752">
        <v>4</v>
      </c>
      <c r="H752" t="s">
        <v>438</v>
      </c>
      <c r="I752" t="s">
        <v>379</v>
      </c>
      <c r="J752">
        <v>20197</v>
      </c>
      <c r="K752" t="s">
        <v>1486</v>
      </c>
      <c r="L752" t="s">
        <v>1710</v>
      </c>
      <c r="M752" t="s">
        <v>1711</v>
      </c>
      <c r="N752">
        <v>1909803147498</v>
      </c>
    </row>
    <row r="753" spans="1:14" x14ac:dyDescent="0.3">
      <c r="A753" t="s">
        <v>1675</v>
      </c>
      <c r="B753" t="s">
        <v>1676</v>
      </c>
      <c r="C753">
        <v>2</v>
      </c>
      <c r="D753">
        <v>2565</v>
      </c>
      <c r="E753">
        <v>1</v>
      </c>
      <c r="F753">
        <v>0</v>
      </c>
      <c r="G753">
        <v>4</v>
      </c>
      <c r="H753" t="s">
        <v>438</v>
      </c>
      <c r="I753" t="s">
        <v>379</v>
      </c>
      <c r="J753">
        <v>19903</v>
      </c>
      <c r="K753" t="s">
        <v>1362</v>
      </c>
      <c r="L753" t="s">
        <v>1712</v>
      </c>
      <c r="M753" t="s">
        <v>1713</v>
      </c>
      <c r="N753">
        <v>1939900621620</v>
      </c>
    </row>
    <row r="754" spans="1:14" x14ac:dyDescent="0.3">
      <c r="A754" t="s">
        <v>1675</v>
      </c>
      <c r="B754" t="s">
        <v>1676</v>
      </c>
      <c r="C754">
        <v>5</v>
      </c>
      <c r="D754">
        <v>2565</v>
      </c>
      <c r="E754">
        <v>1</v>
      </c>
      <c r="F754">
        <v>0</v>
      </c>
      <c r="G754">
        <v>4</v>
      </c>
      <c r="H754" t="s">
        <v>438</v>
      </c>
      <c r="I754" t="s">
        <v>379</v>
      </c>
      <c r="J754">
        <v>19800</v>
      </c>
      <c r="K754" t="s">
        <v>380</v>
      </c>
      <c r="L754" t="s">
        <v>1714</v>
      </c>
      <c r="M754" t="s">
        <v>1715</v>
      </c>
      <c r="N754">
        <v>1939900655788</v>
      </c>
    </row>
    <row r="755" spans="1:14" x14ac:dyDescent="0.3">
      <c r="A755" t="s">
        <v>1675</v>
      </c>
      <c r="B755" t="s">
        <v>1676</v>
      </c>
      <c r="C755">
        <v>1</v>
      </c>
      <c r="D755">
        <v>2565</v>
      </c>
      <c r="E755">
        <v>1</v>
      </c>
      <c r="F755">
        <v>0</v>
      </c>
      <c r="G755">
        <v>4</v>
      </c>
      <c r="H755" t="s">
        <v>438</v>
      </c>
      <c r="I755" t="s">
        <v>379</v>
      </c>
      <c r="J755">
        <v>19902</v>
      </c>
      <c r="K755" t="s">
        <v>380</v>
      </c>
      <c r="L755" t="s">
        <v>1716</v>
      </c>
      <c r="M755" t="s">
        <v>1717</v>
      </c>
      <c r="N755">
        <v>1939900656598</v>
      </c>
    </row>
    <row r="756" spans="1:14" x14ac:dyDescent="0.3">
      <c r="A756" t="s">
        <v>1675</v>
      </c>
      <c r="B756" t="s">
        <v>1676</v>
      </c>
      <c r="C756">
        <v>2</v>
      </c>
      <c r="D756">
        <v>2565</v>
      </c>
      <c r="E756">
        <v>1</v>
      </c>
      <c r="F756">
        <v>0</v>
      </c>
      <c r="G756">
        <v>5</v>
      </c>
      <c r="H756" t="s">
        <v>438</v>
      </c>
      <c r="I756" t="s">
        <v>379</v>
      </c>
      <c r="J756">
        <v>19906</v>
      </c>
      <c r="K756" t="s">
        <v>1362</v>
      </c>
      <c r="L756" t="s">
        <v>1718</v>
      </c>
      <c r="M756" t="s">
        <v>760</v>
      </c>
      <c r="N756">
        <v>1939900627563</v>
      </c>
    </row>
    <row r="757" spans="1:14" x14ac:dyDescent="0.3">
      <c r="A757" t="s">
        <v>1675</v>
      </c>
      <c r="B757" t="s">
        <v>1676</v>
      </c>
      <c r="C757">
        <v>3</v>
      </c>
      <c r="D757">
        <v>2565</v>
      </c>
      <c r="E757">
        <v>1</v>
      </c>
      <c r="F757">
        <v>0</v>
      </c>
      <c r="G757">
        <v>5</v>
      </c>
      <c r="H757" t="s">
        <v>438</v>
      </c>
      <c r="I757" t="s">
        <v>379</v>
      </c>
      <c r="J757">
        <v>19872</v>
      </c>
      <c r="K757" t="s">
        <v>1486</v>
      </c>
      <c r="L757" t="s">
        <v>727</v>
      </c>
      <c r="M757" t="s">
        <v>1163</v>
      </c>
      <c r="N757">
        <v>1939900644786</v>
      </c>
    </row>
    <row r="758" spans="1:14" x14ac:dyDescent="0.3">
      <c r="A758" t="s">
        <v>1675</v>
      </c>
      <c r="B758" t="s">
        <v>1676</v>
      </c>
      <c r="C758">
        <v>5</v>
      </c>
      <c r="D758">
        <v>2565</v>
      </c>
      <c r="E758">
        <v>1</v>
      </c>
      <c r="F758">
        <v>0</v>
      </c>
      <c r="G758">
        <v>5</v>
      </c>
      <c r="H758" t="s">
        <v>438</v>
      </c>
      <c r="I758" t="s">
        <v>379</v>
      </c>
      <c r="J758">
        <v>19805</v>
      </c>
      <c r="K758" t="s">
        <v>1362</v>
      </c>
      <c r="L758" t="s">
        <v>1719</v>
      </c>
      <c r="M758" t="s">
        <v>1720</v>
      </c>
      <c r="N758">
        <v>1939900622553</v>
      </c>
    </row>
    <row r="759" spans="1:14" x14ac:dyDescent="0.3">
      <c r="A759" t="s">
        <v>1675</v>
      </c>
      <c r="B759" t="s">
        <v>1676</v>
      </c>
      <c r="C759">
        <v>1</v>
      </c>
      <c r="D759">
        <v>2565</v>
      </c>
      <c r="E759">
        <v>1</v>
      </c>
      <c r="F759">
        <v>0</v>
      </c>
      <c r="G759">
        <v>5</v>
      </c>
      <c r="H759" t="s">
        <v>438</v>
      </c>
      <c r="I759" t="s">
        <v>379</v>
      </c>
      <c r="J759">
        <v>19905</v>
      </c>
      <c r="K759" t="s">
        <v>1362</v>
      </c>
      <c r="L759" t="s">
        <v>1721</v>
      </c>
      <c r="M759" t="s">
        <v>1722</v>
      </c>
      <c r="N759">
        <v>1939900641973</v>
      </c>
    </row>
    <row r="760" spans="1:14" x14ac:dyDescent="0.3">
      <c r="A760" t="s">
        <v>1675</v>
      </c>
      <c r="B760" t="s">
        <v>1676</v>
      </c>
      <c r="C760">
        <v>6</v>
      </c>
      <c r="D760">
        <v>2565</v>
      </c>
      <c r="E760">
        <v>1</v>
      </c>
      <c r="F760">
        <v>0</v>
      </c>
      <c r="G760">
        <v>5</v>
      </c>
      <c r="H760" t="s">
        <v>438</v>
      </c>
      <c r="I760" t="s">
        <v>379</v>
      </c>
      <c r="J760">
        <v>19778</v>
      </c>
      <c r="K760" t="s">
        <v>1486</v>
      </c>
      <c r="L760" t="s">
        <v>1650</v>
      </c>
      <c r="M760" t="s">
        <v>1723</v>
      </c>
      <c r="N760">
        <v>1939900645413</v>
      </c>
    </row>
    <row r="761" spans="1:14" x14ac:dyDescent="0.3">
      <c r="A761" t="s">
        <v>1675</v>
      </c>
      <c r="B761" t="s">
        <v>1676</v>
      </c>
      <c r="C761">
        <v>6</v>
      </c>
      <c r="D761">
        <v>2565</v>
      </c>
      <c r="E761">
        <v>1</v>
      </c>
      <c r="F761">
        <v>0</v>
      </c>
      <c r="G761">
        <v>6</v>
      </c>
      <c r="H761" t="s">
        <v>438</v>
      </c>
      <c r="I761" t="s">
        <v>379</v>
      </c>
      <c r="J761">
        <v>19780</v>
      </c>
      <c r="K761" t="s">
        <v>1486</v>
      </c>
      <c r="L761" t="s">
        <v>1724</v>
      </c>
      <c r="M761" t="s">
        <v>1725</v>
      </c>
      <c r="N761">
        <v>1939900629523</v>
      </c>
    </row>
    <row r="762" spans="1:14" x14ac:dyDescent="0.3">
      <c r="A762" t="s">
        <v>1675</v>
      </c>
      <c r="B762" t="s">
        <v>1676</v>
      </c>
      <c r="C762">
        <v>2</v>
      </c>
      <c r="D762">
        <v>2565</v>
      </c>
      <c r="E762">
        <v>1</v>
      </c>
      <c r="F762">
        <v>0</v>
      </c>
      <c r="G762">
        <v>6</v>
      </c>
      <c r="H762" t="s">
        <v>438</v>
      </c>
      <c r="I762" t="s">
        <v>379</v>
      </c>
      <c r="J762">
        <v>20780</v>
      </c>
      <c r="K762" t="s">
        <v>1362</v>
      </c>
      <c r="L762" t="s">
        <v>1112</v>
      </c>
      <c r="M762" t="s">
        <v>1726</v>
      </c>
      <c r="N762">
        <v>1807800044379</v>
      </c>
    </row>
    <row r="763" spans="1:14" x14ac:dyDescent="0.3">
      <c r="A763" t="s">
        <v>1675</v>
      </c>
      <c r="B763" t="s">
        <v>1676</v>
      </c>
      <c r="C763">
        <v>1</v>
      </c>
      <c r="D763">
        <v>2565</v>
      </c>
      <c r="E763">
        <v>1</v>
      </c>
      <c r="F763">
        <v>0</v>
      </c>
      <c r="G763">
        <v>6</v>
      </c>
      <c r="H763" t="s">
        <v>438</v>
      </c>
      <c r="I763" t="s">
        <v>379</v>
      </c>
      <c r="J763">
        <v>20778</v>
      </c>
      <c r="K763" t="s">
        <v>1362</v>
      </c>
      <c r="L763" t="s">
        <v>1727</v>
      </c>
      <c r="M763" t="s">
        <v>1728</v>
      </c>
      <c r="N763">
        <v>1219800465177</v>
      </c>
    </row>
    <row r="764" spans="1:14" x14ac:dyDescent="0.3">
      <c r="A764" t="s">
        <v>1675</v>
      </c>
      <c r="B764" t="s">
        <v>1676</v>
      </c>
      <c r="C764">
        <v>3</v>
      </c>
      <c r="D764">
        <v>2565</v>
      </c>
      <c r="E764">
        <v>1</v>
      </c>
      <c r="F764">
        <v>0</v>
      </c>
      <c r="G764">
        <v>6</v>
      </c>
      <c r="H764" t="s">
        <v>438</v>
      </c>
      <c r="I764" t="s">
        <v>379</v>
      </c>
      <c r="J764">
        <v>20509</v>
      </c>
      <c r="K764" t="s">
        <v>1486</v>
      </c>
      <c r="L764" t="s">
        <v>672</v>
      </c>
      <c r="M764" t="s">
        <v>1729</v>
      </c>
      <c r="N764">
        <v>1969900527372</v>
      </c>
    </row>
    <row r="765" spans="1:14" x14ac:dyDescent="0.3">
      <c r="A765" t="s">
        <v>1675</v>
      </c>
      <c r="B765" t="s">
        <v>1676</v>
      </c>
      <c r="C765">
        <v>5</v>
      </c>
      <c r="D765">
        <v>2565</v>
      </c>
      <c r="E765">
        <v>1</v>
      </c>
      <c r="F765">
        <v>0</v>
      </c>
      <c r="G765">
        <v>6</v>
      </c>
      <c r="H765" t="s">
        <v>438</v>
      </c>
      <c r="I765" t="s">
        <v>379</v>
      </c>
      <c r="J765">
        <v>19819</v>
      </c>
      <c r="K765" t="s">
        <v>1362</v>
      </c>
      <c r="L765" t="s">
        <v>1730</v>
      </c>
      <c r="M765" t="s">
        <v>1578</v>
      </c>
      <c r="N765">
        <v>1939500043378</v>
      </c>
    </row>
    <row r="766" spans="1:14" x14ac:dyDescent="0.3">
      <c r="A766" t="s">
        <v>1675</v>
      </c>
      <c r="B766" t="s">
        <v>1676</v>
      </c>
      <c r="C766">
        <v>5</v>
      </c>
      <c r="D766">
        <v>2565</v>
      </c>
      <c r="E766">
        <v>1</v>
      </c>
      <c r="F766">
        <v>0</v>
      </c>
      <c r="G766">
        <v>7</v>
      </c>
      <c r="H766" t="s">
        <v>438</v>
      </c>
      <c r="I766" t="s">
        <v>379</v>
      </c>
      <c r="J766">
        <v>19821</v>
      </c>
      <c r="K766" t="s">
        <v>1362</v>
      </c>
      <c r="L766" t="s">
        <v>480</v>
      </c>
      <c r="M766" t="s">
        <v>961</v>
      </c>
      <c r="N766">
        <v>1909803171062</v>
      </c>
    </row>
    <row r="767" spans="1:14" x14ac:dyDescent="0.3">
      <c r="A767" t="s">
        <v>1675</v>
      </c>
      <c r="B767" t="s">
        <v>1676</v>
      </c>
      <c r="C767">
        <v>3</v>
      </c>
      <c r="D767">
        <v>2565</v>
      </c>
      <c r="E767">
        <v>1</v>
      </c>
      <c r="F767">
        <v>0</v>
      </c>
      <c r="G767">
        <v>7</v>
      </c>
      <c r="H767" t="s">
        <v>438</v>
      </c>
      <c r="I767" t="s">
        <v>379</v>
      </c>
      <c r="J767">
        <v>20785</v>
      </c>
      <c r="K767" t="s">
        <v>1486</v>
      </c>
      <c r="L767" t="s">
        <v>1731</v>
      </c>
      <c r="M767" t="s">
        <v>1732</v>
      </c>
      <c r="N767">
        <v>1909300036033</v>
      </c>
    </row>
    <row r="768" spans="1:14" x14ac:dyDescent="0.3">
      <c r="A768" t="s">
        <v>1675</v>
      </c>
      <c r="B768" t="s">
        <v>1676</v>
      </c>
      <c r="C768">
        <v>1</v>
      </c>
      <c r="D768">
        <v>2565</v>
      </c>
      <c r="E768">
        <v>1</v>
      </c>
      <c r="F768">
        <v>0</v>
      </c>
      <c r="G768">
        <v>7</v>
      </c>
      <c r="H768" t="s">
        <v>438</v>
      </c>
      <c r="I768" t="s">
        <v>379</v>
      </c>
      <c r="J768">
        <v>19747</v>
      </c>
      <c r="K768" t="s">
        <v>1486</v>
      </c>
      <c r="L768" t="s">
        <v>1733</v>
      </c>
      <c r="M768" t="s">
        <v>1734</v>
      </c>
      <c r="N768">
        <v>1939900641698</v>
      </c>
    </row>
    <row r="769" spans="1:14" x14ac:dyDescent="0.3">
      <c r="A769" t="s">
        <v>1675</v>
      </c>
      <c r="B769" t="s">
        <v>1676</v>
      </c>
      <c r="C769">
        <v>6</v>
      </c>
      <c r="D769">
        <v>2565</v>
      </c>
      <c r="E769">
        <v>1</v>
      </c>
      <c r="F769">
        <v>0</v>
      </c>
      <c r="G769">
        <v>7</v>
      </c>
      <c r="H769" t="s">
        <v>438</v>
      </c>
      <c r="I769" t="s">
        <v>379</v>
      </c>
      <c r="J769">
        <v>19783</v>
      </c>
      <c r="K769" t="s">
        <v>1486</v>
      </c>
      <c r="L769" t="s">
        <v>1735</v>
      </c>
      <c r="M769" t="s">
        <v>1736</v>
      </c>
      <c r="N769">
        <v>1939900627415</v>
      </c>
    </row>
    <row r="770" spans="1:14" x14ac:dyDescent="0.3">
      <c r="A770" t="s">
        <v>1675</v>
      </c>
      <c r="B770" t="s">
        <v>1676</v>
      </c>
      <c r="C770">
        <v>2</v>
      </c>
      <c r="D770">
        <v>2565</v>
      </c>
      <c r="E770">
        <v>1</v>
      </c>
      <c r="F770">
        <v>0</v>
      </c>
      <c r="G770">
        <v>7</v>
      </c>
      <c r="H770" t="s">
        <v>438</v>
      </c>
      <c r="I770" t="s">
        <v>379</v>
      </c>
      <c r="J770">
        <v>20781</v>
      </c>
      <c r="K770" t="s">
        <v>380</v>
      </c>
      <c r="L770" t="s">
        <v>1737</v>
      </c>
      <c r="M770" t="s">
        <v>1738</v>
      </c>
      <c r="N770">
        <v>1939900620526</v>
      </c>
    </row>
    <row r="771" spans="1:14" x14ac:dyDescent="0.3">
      <c r="A771" t="s">
        <v>1675</v>
      </c>
      <c r="B771" t="s">
        <v>1676</v>
      </c>
      <c r="C771">
        <v>2</v>
      </c>
      <c r="D771">
        <v>2565</v>
      </c>
      <c r="E771">
        <v>1</v>
      </c>
      <c r="F771">
        <v>0</v>
      </c>
      <c r="G771">
        <v>8</v>
      </c>
      <c r="H771" t="s">
        <v>438</v>
      </c>
      <c r="I771" t="s">
        <v>379</v>
      </c>
      <c r="J771">
        <v>19746</v>
      </c>
      <c r="K771" t="s">
        <v>587</v>
      </c>
      <c r="L771" t="s">
        <v>1739</v>
      </c>
      <c r="M771" t="s">
        <v>1191</v>
      </c>
      <c r="N771">
        <v>1909803219928</v>
      </c>
    </row>
    <row r="772" spans="1:14" x14ac:dyDescent="0.3">
      <c r="A772" t="s">
        <v>1675</v>
      </c>
      <c r="B772" t="s">
        <v>1676</v>
      </c>
      <c r="C772">
        <v>1</v>
      </c>
      <c r="D772">
        <v>2565</v>
      </c>
      <c r="E772">
        <v>1</v>
      </c>
      <c r="F772">
        <v>0</v>
      </c>
      <c r="G772">
        <v>8</v>
      </c>
      <c r="H772" t="s">
        <v>438</v>
      </c>
      <c r="I772" t="s">
        <v>379</v>
      </c>
      <c r="J772">
        <v>19751</v>
      </c>
      <c r="K772" t="s">
        <v>587</v>
      </c>
      <c r="L772" t="s">
        <v>1740</v>
      </c>
      <c r="M772" t="s">
        <v>1741</v>
      </c>
      <c r="N772">
        <v>2939900049916</v>
      </c>
    </row>
    <row r="773" spans="1:14" x14ac:dyDescent="0.3">
      <c r="A773" t="s">
        <v>1675</v>
      </c>
      <c r="B773" t="s">
        <v>1676</v>
      </c>
      <c r="C773">
        <v>3</v>
      </c>
      <c r="D773">
        <v>2565</v>
      </c>
      <c r="E773">
        <v>1</v>
      </c>
      <c r="F773">
        <v>0</v>
      </c>
      <c r="G773">
        <v>8</v>
      </c>
      <c r="H773" t="s">
        <v>438</v>
      </c>
      <c r="I773" t="s">
        <v>379</v>
      </c>
      <c r="J773">
        <v>20799</v>
      </c>
      <c r="K773" t="s">
        <v>587</v>
      </c>
      <c r="L773" t="s">
        <v>1742</v>
      </c>
      <c r="M773" t="s">
        <v>1743</v>
      </c>
      <c r="N773">
        <v>1959800222138</v>
      </c>
    </row>
    <row r="774" spans="1:14" x14ac:dyDescent="0.3">
      <c r="A774" t="s">
        <v>1675</v>
      </c>
      <c r="B774" t="s">
        <v>1676</v>
      </c>
      <c r="C774">
        <v>6</v>
      </c>
      <c r="D774">
        <v>2565</v>
      </c>
      <c r="E774">
        <v>1</v>
      </c>
      <c r="F774">
        <v>0</v>
      </c>
      <c r="G774">
        <v>8</v>
      </c>
      <c r="H774" t="s">
        <v>438</v>
      </c>
      <c r="I774" t="s">
        <v>379</v>
      </c>
      <c r="J774">
        <v>19785</v>
      </c>
      <c r="K774" t="s">
        <v>1486</v>
      </c>
      <c r="L774" t="s">
        <v>1744</v>
      </c>
      <c r="M774" t="s">
        <v>1745</v>
      </c>
      <c r="N774">
        <v>1939900629345</v>
      </c>
    </row>
    <row r="775" spans="1:14" x14ac:dyDescent="0.3">
      <c r="A775" t="s">
        <v>1675</v>
      </c>
      <c r="B775" t="s">
        <v>1676</v>
      </c>
      <c r="C775">
        <v>5</v>
      </c>
      <c r="D775">
        <v>2565</v>
      </c>
      <c r="E775">
        <v>1</v>
      </c>
      <c r="F775">
        <v>0</v>
      </c>
      <c r="G775">
        <v>8</v>
      </c>
      <c r="H775" t="s">
        <v>438</v>
      </c>
      <c r="I775" t="s">
        <v>379</v>
      </c>
      <c r="J775">
        <v>19822</v>
      </c>
      <c r="K775" t="s">
        <v>1362</v>
      </c>
      <c r="L775" t="s">
        <v>1746</v>
      </c>
      <c r="M775" t="s">
        <v>1747</v>
      </c>
      <c r="N775">
        <v>1939900638956</v>
      </c>
    </row>
    <row r="776" spans="1:14" x14ac:dyDescent="0.3">
      <c r="A776" t="s">
        <v>1675</v>
      </c>
      <c r="B776" t="s">
        <v>1676</v>
      </c>
      <c r="C776">
        <v>5</v>
      </c>
      <c r="D776">
        <v>2565</v>
      </c>
      <c r="E776">
        <v>1</v>
      </c>
      <c r="F776">
        <v>0</v>
      </c>
      <c r="G776">
        <v>9</v>
      </c>
      <c r="H776" t="s">
        <v>438</v>
      </c>
      <c r="I776" t="s">
        <v>379</v>
      </c>
      <c r="J776">
        <v>19823</v>
      </c>
      <c r="K776" t="s">
        <v>1362</v>
      </c>
      <c r="L776" t="s">
        <v>1748</v>
      </c>
      <c r="M776" t="s">
        <v>1453</v>
      </c>
      <c r="N776">
        <v>1939900629566</v>
      </c>
    </row>
    <row r="777" spans="1:14" x14ac:dyDescent="0.3">
      <c r="A777" t="s">
        <v>1675</v>
      </c>
      <c r="B777" t="s">
        <v>1676</v>
      </c>
      <c r="C777">
        <v>6</v>
      </c>
      <c r="D777">
        <v>2565</v>
      </c>
      <c r="E777">
        <v>1</v>
      </c>
      <c r="F777">
        <v>0</v>
      </c>
      <c r="G777">
        <v>9</v>
      </c>
      <c r="H777" t="s">
        <v>438</v>
      </c>
      <c r="I777" t="s">
        <v>379</v>
      </c>
      <c r="J777">
        <v>19839</v>
      </c>
      <c r="K777" t="s">
        <v>1486</v>
      </c>
      <c r="L777" t="s">
        <v>1749</v>
      </c>
      <c r="M777" t="s">
        <v>1750</v>
      </c>
      <c r="N777">
        <v>1939900649478</v>
      </c>
    </row>
    <row r="778" spans="1:14" x14ac:dyDescent="0.3">
      <c r="A778" t="s">
        <v>1675</v>
      </c>
      <c r="B778" t="s">
        <v>1676</v>
      </c>
      <c r="C778">
        <v>1</v>
      </c>
      <c r="D778">
        <v>2565</v>
      </c>
      <c r="E778">
        <v>1</v>
      </c>
      <c r="F778">
        <v>0</v>
      </c>
      <c r="G778">
        <v>9</v>
      </c>
      <c r="H778" t="s">
        <v>438</v>
      </c>
      <c r="I778" t="s">
        <v>379</v>
      </c>
      <c r="J778">
        <v>19752</v>
      </c>
      <c r="K778" t="s">
        <v>1486</v>
      </c>
      <c r="L778" t="s">
        <v>1751</v>
      </c>
      <c r="M778" t="s">
        <v>1752</v>
      </c>
      <c r="N778">
        <v>1939900630165</v>
      </c>
    </row>
    <row r="779" spans="1:14" x14ac:dyDescent="0.3">
      <c r="A779" t="s">
        <v>1675</v>
      </c>
      <c r="B779" t="s">
        <v>1676</v>
      </c>
      <c r="C779">
        <v>2</v>
      </c>
      <c r="D779">
        <v>2565</v>
      </c>
      <c r="E779">
        <v>1</v>
      </c>
      <c r="F779">
        <v>0</v>
      </c>
      <c r="G779">
        <v>9</v>
      </c>
      <c r="H779" t="s">
        <v>438</v>
      </c>
      <c r="I779" t="s">
        <v>379</v>
      </c>
      <c r="J779">
        <v>19812</v>
      </c>
      <c r="K779" t="s">
        <v>1486</v>
      </c>
      <c r="L779" t="s">
        <v>1753</v>
      </c>
      <c r="M779" t="s">
        <v>1754</v>
      </c>
      <c r="N779">
        <v>1909803091107</v>
      </c>
    </row>
    <row r="780" spans="1:14" x14ac:dyDescent="0.3">
      <c r="A780" t="s">
        <v>1675</v>
      </c>
      <c r="B780" t="s">
        <v>1676</v>
      </c>
      <c r="C780">
        <v>3</v>
      </c>
      <c r="D780">
        <v>2565</v>
      </c>
      <c r="E780">
        <v>1</v>
      </c>
      <c r="F780">
        <v>0</v>
      </c>
      <c r="G780">
        <v>9</v>
      </c>
      <c r="H780" t="s">
        <v>438</v>
      </c>
      <c r="I780" t="s">
        <v>379</v>
      </c>
      <c r="J780">
        <v>20801</v>
      </c>
      <c r="K780" t="s">
        <v>1486</v>
      </c>
      <c r="L780" t="s">
        <v>1755</v>
      </c>
      <c r="M780" t="s">
        <v>1756</v>
      </c>
      <c r="N780">
        <v>1959901011787</v>
      </c>
    </row>
    <row r="781" spans="1:14" x14ac:dyDescent="0.3">
      <c r="A781" t="s">
        <v>1675</v>
      </c>
      <c r="B781" t="s">
        <v>1676</v>
      </c>
      <c r="C781">
        <v>2</v>
      </c>
      <c r="D781">
        <v>2565</v>
      </c>
      <c r="E781">
        <v>1</v>
      </c>
      <c r="F781">
        <v>0</v>
      </c>
      <c r="G781">
        <v>10</v>
      </c>
      <c r="H781" t="s">
        <v>438</v>
      </c>
      <c r="I781" t="s">
        <v>379</v>
      </c>
      <c r="J781">
        <v>19813</v>
      </c>
      <c r="K781" t="s">
        <v>1486</v>
      </c>
      <c r="L781" t="s">
        <v>1757</v>
      </c>
      <c r="M781" t="s">
        <v>1758</v>
      </c>
      <c r="N781">
        <v>1830101181885</v>
      </c>
    </row>
    <row r="782" spans="1:14" x14ac:dyDescent="0.3">
      <c r="A782" t="s">
        <v>1675</v>
      </c>
      <c r="B782" t="s">
        <v>1676</v>
      </c>
      <c r="C782">
        <v>1</v>
      </c>
      <c r="D782">
        <v>2565</v>
      </c>
      <c r="E782">
        <v>1</v>
      </c>
      <c r="F782">
        <v>0</v>
      </c>
      <c r="G782">
        <v>10</v>
      </c>
      <c r="H782" t="s">
        <v>438</v>
      </c>
      <c r="I782" t="s">
        <v>379</v>
      </c>
      <c r="J782">
        <v>19777</v>
      </c>
      <c r="K782" t="s">
        <v>1486</v>
      </c>
      <c r="L782" t="s">
        <v>1759</v>
      </c>
      <c r="M782" t="s">
        <v>1760</v>
      </c>
      <c r="N782">
        <v>1900601211022</v>
      </c>
    </row>
    <row r="783" spans="1:14" x14ac:dyDescent="0.3">
      <c r="A783" t="s">
        <v>1675</v>
      </c>
      <c r="B783" t="s">
        <v>1676</v>
      </c>
      <c r="C783">
        <v>6</v>
      </c>
      <c r="D783">
        <v>2565</v>
      </c>
      <c r="E783">
        <v>1</v>
      </c>
      <c r="F783">
        <v>0</v>
      </c>
      <c r="G783">
        <v>10</v>
      </c>
      <c r="H783" t="s">
        <v>438</v>
      </c>
      <c r="I783" t="s">
        <v>379</v>
      </c>
      <c r="J783">
        <v>19840</v>
      </c>
      <c r="K783" t="s">
        <v>1486</v>
      </c>
      <c r="L783" t="s">
        <v>795</v>
      </c>
      <c r="M783" t="s">
        <v>861</v>
      </c>
      <c r="N783">
        <v>1939900641574</v>
      </c>
    </row>
    <row r="784" spans="1:14" x14ac:dyDescent="0.3">
      <c r="A784" t="s">
        <v>1675</v>
      </c>
      <c r="B784" t="s">
        <v>1676</v>
      </c>
      <c r="C784">
        <v>5</v>
      </c>
      <c r="D784">
        <v>2565</v>
      </c>
      <c r="E784">
        <v>1</v>
      </c>
      <c r="F784">
        <v>0</v>
      </c>
      <c r="G784">
        <v>10</v>
      </c>
      <c r="H784" t="s">
        <v>438</v>
      </c>
      <c r="I784" t="s">
        <v>379</v>
      </c>
      <c r="J784">
        <v>19824</v>
      </c>
      <c r="K784" t="s">
        <v>1362</v>
      </c>
      <c r="L784" t="s">
        <v>507</v>
      </c>
      <c r="M784" t="s">
        <v>760</v>
      </c>
      <c r="N784">
        <v>2939900049606</v>
      </c>
    </row>
    <row r="785" spans="1:14" x14ac:dyDescent="0.3">
      <c r="A785" t="s">
        <v>1675</v>
      </c>
      <c r="B785" t="s">
        <v>1676</v>
      </c>
      <c r="C785">
        <v>5</v>
      </c>
      <c r="D785">
        <v>2565</v>
      </c>
      <c r="E785">
        <v>1</v>
      </c>
      <c r="F785">
        <v>0</v>
      </c>
      <c r="G785">
        <v>11</v>
      </c>
      <c r="H785" t="s">
        <v>438</v>
      </c>
      <c r="I785" t="s">
        <v>379</v>
      </c>
      <c r="J785">
        <v>19826</v>
      </c>
      <c r="K785" t="s">
        <v>1362</v>
      </c>
      <c r="L785" t="s">
        <v>1761</v>
      </c>
      <c r="M785" t="s">
        <v>1762</v>
      </c>
      <c r="N785">
        <v>1839901951039</v>
      </c>
    </row>
    <row r="786" spans="1:14" x14ac:dyDescent="0.3">
      <c r="A786" t="s">
        <v>1675</v>
      </c>
      <c r="B786" t="s">
        <v>1676</v>
      </c>
      <c r="C786">
        <v>6</v>
      </c>
      <c r="D786">
        <v>2565</v>
      </c>
      <c r="E786">
        <v>1</v>
      </c>
      <c r="F786">
        <v>0</v>
      </c>
      <c r="G786">
        <v>11</v>
      </c>
      <c r="H786" t="s">
        <v>438</v>
      </c>
      <c r="I786" t="s">
        <v>379</v>
      </c>
      <c r="J786">
        <v>19849</v>
      </c>
      <c r="K786" t="s">
        <v>1486</v>
      </c>
      <c r="L786" t="s">
        <v>1293</v>
      </c>
      <c r="M786" t="s">
        <v>1763</v>
      </c>
      <c r="N786">
        <v>1939900631200</v>
      </c>
    </row>
    <row r="787" spans="1:14" x14ac:dyDescent="0.3">
      <c r="A787" t="s">
        <v>1675</v>
      </c>
      <c r="B787" t="s">
        <v>1676</v>
      </c>
      <c r="C787">
        <v>1</v>
      </c>
      <c r="D787">
        <v>2565</v>
      </c>
      <c r="E787">
        <v>1</v>
      </c>
      <c r="F787">
        <v>0</v>
      </c>
      <c r="G787">
        <v>11</v>
      </c>
      <c r="H787" t="s">
        <v>438</v>
      </c>
      <c r="I787" t="s">
        <v>379</v>
      </c>
      <c r="J787">
        <v>19816</v>
      </c>
      <c r="K787" t="s">
        <v>1486</v>
      </c>
      <c r="L787" t="s">
        <v>1764</v>
      </c>
      <c r="M787" t="s">
        <v>1566</v>
      </c>
      <c r="N787">
        <v>1939900635957</v>
      </c>
    </row>
    <row r="788" spans="1:14" x14ac:dyDescent="0.3">
      <c r="A788" t="s">
        <v>1675</v>
      </c>
      <c r="B788" t="s">
        <v>1676</v>
      </c>
      <c r="C788">
        <v>2</v>
      </c>
      <c r="D788">
        <v>2565</v>
      </c>
      <c r="E788">
        <v>1</v>
      </c>
      <c r="F788">
        <v>0</v>
      </c>
      <c r="G788">
        <v>11</v>
      </c>
      <c r="H788" t="s">
        <v>438</v>
      </c>
      <c r="I788" t="s">
        <v>379</v>
      </c>
      <c r="J788">
        <v>19815</v>
      </c>
      <c r="K788" t="s">
        <v>1486</v>
      </c>
      <c r="L788" t="s">
        <v>1765</v>
      </c>
      <c r="M788" t="s">
        <v>1640</v>
      </c>
      <c r="N788">
        <v>1939900639006</v>
      </c>
    </row>
    <row r="789" spans="1:14" x14ac:dyDescent="0.3">
      <c r="A789" t="s">
        <v>1675</v>
      </c>
      <c r="B789" t="s">
        <v>1676</v>
      </c>
      <c r="C789">
        <v>2</v>
      </c>
      <c r="D789">
        <v>2565</v>
      </c>
      <c r="E789">
        <v>1</v>
      </c>
      <c r="F789">
        <v>0</v>
      </c>
      <c r="G789">
        <v>12</v>
      </c>
      <c r="H789" t="s">
        <v>438</v>
      </c>
      <c r="I789" t="s">
        <v>379</v>
      </c>
      <c r="J789">
        <v>19919</v>
      </c>
      <c r="K789" t="s">
        <v>1486</v>
      </c>
      <c r="L789" t="s">
        <v>1586</v>
      </c>
      <c r="M789" t="s">
        <v>1493</v>
      </c>
      <c r="N789">
        <v>1939900637241</v>
      </c>
    </row>
    <row r="790" spans="1:14" x14ac:dyDescent="0.3">
      <c r="A790" t="s">
        <v>1675</v>
      </c>
      <c r="B790" t="s">
        <v>1676</v>
      </c>
      <c r="C790">
        <v>6</v>
      </c>
      <c r="D790">
        <v>2565</v>
      </c>
      <c r="E790">
        <v>1</v>
      </c>
      <c r="F790">
        <v>0</v>
      </c>
      <c r="G790">
        <v>12</v>
      </c>
      <c r="H790" t="s">
        <v>438</v>
      </c>
      <c r="I790" t="s">
        <v>379</v>
      </c>
      <c r="J790">
        <v>20195</v>
      </c>
      <c r="K790" t="s">
        <v>1486</v>
      </c>
      <c r="L790" t="s">
        <v>1766</v>
      </c>
      <c r="M790" t="s">
        <v>1767</v>
      </c>
      <c r="N790">
        <v>1939900625684</v>
      </c>
    </row>
    <row r="791" spans="1:14" x14ac:dyDescent="0.3">
      <c r="A791" t="s">
        <v>1675</v>
      </c>
      <c r="B791" t="s">
        <v>1676</v>
      </c>
      <c r="C791">
        <v>5</v>
      </c>
      <c r="D791">
        <v>2565</v>
      </c>
      <c r="E791">
        <v>1</v>
      </c>
      <c r="F791">
        <v>0</v>
      </c>
      <c r="G791">
        <v>12</v>
      </c>
      <c r="H791" t="s">
        <v>438</v>
      </c>
      <c r="I791" t="s">
        <v>379</v>
      </c>
      <c r="J791">
        <v>19827</v>
      </c>
      <c r="K791" t="s">
        <v>1362</v>
      </c>
      <c r="L791" t="s">
        <v>1768</v>
      </c>
      <c r="M791" t="s">
        <v>1769</v>
      </c>
      <c r="N791">
        <v>1939900627130</v>
      </c>
    </row>
    <row r="792" spans="1:14" x14ac:dyDescent="0.3">
      <c r="A792" t="s">
        <v>1675</v>
      </c>
      <c r="B792" t="s">
        <v>1676</v>
      </c>
      <c r="C792">
        <v>1</v>
      </c>
      <c r="D792">
        <v>2565</v>
      </c>
      <c r="E792">
        <v>1</v>
      </c>
      <c r="F792">
        <v>0</v>
      </c>
      <c r="G792">
        <v>12</v>
      </c>
      <c r="H792" t="s">
        <v>438</v>
      </c>
      <c r="I792" t="s">
        <v>379</v>
      </c>
      <c r="J792">
        <v>19871</v>
      </c>
      <c r="K792" t="s">
        <v>587</v>
      </c>
      <c r="L792" t="s">
        <v>1770</v>
      </c>
      <c r="M792" t="s">
        <v>1771</v>
      </c>
      <c r="N792">
        <v>1939900655532</v>
      </c>
    </row>
    <row r="793" spans="1:14" x14ac:dyDescent="0.3">
      <c r="A793" t="s">
        <v>1675</v>
      </c>
      <c r="B793" t="s">
        <v>1676</v>
      </c>
      <c r="C793">
        <v>5</v>
      </c>
      <c r="D793">
        <v>2565</v>
      </c>
      <c r="E793">
        <v>1</v>
      </c>
      <c r="F793">
        <v>0</v>
      </c>
      <c r="G793">
        <v>13</v>
      </c>
      <c r="H793" t="s">
        <v>438</v>
      </c>
      <c r="I793" t="s">
        <v>379</v>
      </c>
      <c r="J793">
        <v>19828</v>
      </c>
      <c r="K793" t="s">
        <v>1362</v>
      </c>
      <c r="L793" t="s">
        <v>1772</v>
      </c>
      <c r="M793" t="s">
        <v>1773</v>
      </c>
      <c r="N793">
        <v>1929901097843</v>
      </c>
    </row>
    <row r="794" spans="1:14" x14ac:dyDescent="0.3">
      <c r="A794" t="s">
        <v>1675</v>
      </c>
      <c r="B794" t="s">
        <v>1676</v>
      </c>
      <c r="C794">
        <v>6</v>
      </c>
      <c r="D794">
        <v>2565</v>
      </c>
      <c r="E794">
        <v>1</v>
      </c>
      <c r="F794">
        <v>0</v>
      </c>
      <c r="G794">
        <v>13</v>
      </c>
      <c r="H794" t="s">
        <v>438</v>
      </c>
      <c r="I794" t="s">
        <v>379</v>
      </c>
      <c r="J794">
        <v>20791</v>
      </c>
      <c r="K794" t="s">
        <v>1486</v>
      </c>
      <c r="L794" t="s">
        <v>1774</v>
      </c>
      <c r="M794" t="s">
        <v>1775</v>
      </c>
      <c r="N794">
        <v>1939900634446</v>
      </c>
    </row>
    <row r="795" spans="1:14" x14ac:dyDescent="0.3">
      <c r="A795" t="s">
        <v>1675</v>
      </c>
      <c r="B795" t="s">
        <v>1676</v>
      </c>
      <c r="C795">
        <v>1</v>
      </c>
      <c r="D795">
        <v>2565</v>
      </c>
      <c r="E795">
        <v>1</v>
      </c>
      <c r="F795">
        <v>0</v>
      </c>
      <c r="G795">
        <v>13</v>
      </c>
      <c r="H795" t="s">
        <v>438</v>
      </c>
      <c r="I795" t="s">
        <v>379</v>
      </c>
      <c r="J795">
        <v>19876</v>
      </c>
      <c r="K795" t="s">
        <v>1486</v>
      </c>
      <c r="L795" t="s">
        <v>745</v>
      </c>
      <c r="M795" t="s">
        <v>1776</v>
      </c>
      <c r="N795">
        <v>1900101581971</v>
      </c>
    </row>
    <row r="796" spans="1:14" x14ac:dyDescent="0.3">
      <c r="A796" t="s">
        <v>1675</v>
      </c>
      <c r="B796" t="s">
        <v>1676</v>
      </c>
      <c r="C796">
        <v>2</v>
      </c>
      <c r="D796">
        <v>2565</v>
      </c>
      <c r="E796">
        <v>1</v>
      </c>
      <c r="F796">
        <v>0</v>
      </c>
      <c r="G796">
        <v>13</v>
      </c>
      <c r="H796" t="s">
        <v>438</v>
      </c>
      <c r="I796" t="s">
        <v>379</v>
      </c>
      <c r="J796">
        <v>19926</v>
      </c>
      <c r="K796" t="s">
        <v>1486</v>
      </c>
      <c r="L796" t="s">
        <v>1777</v>
      </c>
      <c r="M796" t="s">
        <v>1778</v>
      </c>
      <c r="N796">
        <v>1900101570783</v>
      </c>
    </row>
    <row r="797" spans="1:14" x14ac:dyDescent="0.3">
      <c r="A797" t="s">
        <v>1675</v>
      </c>
      <c r="B797" t="s">
        <v>1676</v>
      </c>
      <c r="C797">
        <v>1</v>
      </c>
      <c r="D797">
        <v>2565</v>
      </c>
      <c r="E797">
        <v>1</v>
      </c>
      <c r="F797">
        <v>0</v>
      </c>
      <c r="G797">
        <v>14</v>
      </c>
      <c r="H797" t="s">
        <v>438</v>
      </c>
      <c r="I797" t="s">
        <v>379</v>
      </c>
      <c r="J797">
        <v>19879</v>
      </c>
      <c r="K797" t="s">
        <v>1486</v>
      </c>
      <c r="L797" t="s">
        <v>1779</v>
      </c>
      <c r="M797" t="s">
        <v>1780</v>
      </c>
      <c r="N797">
        <v>1939900630254</v>
      </c>
    </row>
    <row r="798" spans="1:14" x14ac:dyDescent="0.3">
      <c r="A798" t="s">
        <v>1675</v>
      </c>
      <c r="B798" t="s">
        <v>1676</v>
      </c>
      <c r="C798">
        <v>2</v>
      </c>
      <c r="D798">
        <v>2565</v>
      </c>
      <c r="E798">
        <v>1</v>
      </c>
      <c r="F798">
        <v>0</v>
      </c>
      <c r="G798">
        <v>14</v>
      </c>
      <c r="H798" t="s">
        <v>438</v>
      </c>
      <c r="I798" t="s">
        <v>379</v>
      </c>
      <c r="J798">
        <v>20782</v>
      </c>
      <c r="K798" t="s">
        <v>1486</v>
      </c>
      <c r="L798" t="s">
        <v>1781</v>
      </c>
      <c r="M798" t="s">
        <v>1782</v>
      </c>
      <c r="N798">
        <v>1900101563884</v>
      </c>
    </row>
    <row r="799" spans="1:14" x14ac:dyDescent="0.3">
      <c r="A799" t="s">
        <v>1675</v>
      </c>
      <c r="B799" t="s">
        <v>1676</v>
      </c>
      <c r="C799">
        <v>6</v>
      </c>
      <c r="D799">
        <v>2565</v>
      </c>
      <c r="E799">
        <v>1</v>
      </c>
      <c r="F799">
        <v>0</v>
      </c>
      <c r="G799">
        <v>14</v>
      </c>
      <c r="H799" t="s">
        <v>438</v>
      </c>
      <c r="I799" t="s">
        <v>379</v>
      </c>
      <c r="J799">
        <v>20792</v>
      </c>
      <c r="K799" t="s">
        <v>1486</v>
      </c>
      <c r="L799" t="s">
        <v>1783</v>
      </c>
      <c r="M799" t="s">
        <v>1784</v>
      </c>
      <c r="N799">
        <v>1800600237886</v>
      </c>
    </row>
    <row r="800" spans="1:14" x14ac:dyDescent="0.3">
      <c r="A800" t="s">
        <v>1675</v>
      </c>
      <c r="B800" t="s">
        <v>1676</v>
      </c>
      <c r="C800">
        <v>5</v>
      </c>
      <c r="D800">
        <v>2565</v>
      </c>
      <c r="E800">
        <v>1</v>
      </c>
      <c r="F800">
        <v>0</v>
      </c>
      <c r="G800">
        <v>14</v>
      </c>
      <c r="H800" t="s">
        <v>438</v>
      </c>
      <c r="I800" t="s">
        <v>379</v>
      </c>
      <c r="J800">
        <v>19833</v>
      </c>
      <c r="K800" t="s">
        <v>1362</v>
      </c>
      <c r="L800" t="s">
        <v>1785</v>
      </c>
      <c r="M800" t="s">
        <v>1786</v>
      </c>
      <c r="N800">
        <v>1901001176502</v>
      </c>
    </row>
    <row r="801" spans="1:14" x14ac:dyDescent="0.3">
      <c r="A801" t="s">
        <v>1675</v>
      </c>
      <c r="B801" t="s">
        <v>1676</v>
      </c>
      <c r="C801">
        <v>5</v>
      </c>
      <c r="D801">
        <v>2565</v>
      </c>
      <c r="E801">
        <v>1</v>
      </c>
      <c r="F801">
        <v>0</v>
      </c>
      <c r="G801">
        <v>15</v>
      </c>
      <c r="H801" t="s">
        <v>438</v>
      </c>
      <c r="I801" t="s">
        <v>379</v>
      </c>
      <c r="J801">
        <v>19834</v>
      </c>
      <c r="K801" t="s">
        <v>1362</v>
      </c>
      <c r="L801" t="s">
        <v>688</v>
      </c>
      <c r="M801" t="s">
        <v>392</v>
      </c>
      <c r="N801">
        <v>1939900646771</v>
      </c>
    </row>
    <row r="802" spans="1:14" x14ac:dyDescent="0.3">
      <c r="A802" t="s">
        <v>1675</v>
      </c>
      <c r="B802" t="s">
        <v>1676</v>
      </c>
      <c r="C802">
        <v>6</v>
      </c>
      <c r="D802">
        <v>2565</v>
      </c>
      <c r="E802">
        <v>1</v>
      </c>
      <c r="F802">
        <v>0</v>
      </c>
      <c r="G802">
        <v>15</v>
      </c>
      <c r="H802" t="s">
        <v>438</v>
      </c>
      <c r="I802" t="s">
        <v>379</v>
      </c>
      <c r="J802">
        <v>20793</v>
      </c>
      <c r="K802" t="s">
        <v>1486</v>
      </c>
      <c r="L802" t="s">
        <v>1787</v>
      </c>
      <c r="M802" t="s">
        <v>1788</v>
      </c>
      <c r="N802">
        <v>1931001080955</v>
      </c>
    </row>
    <row r="803" spans="1:14" x14ac:dyDescent="0.3">
      <c r="A803" t="s">
        <v>1675</v>
      </c>
      <c r="B803" t="s">
        <v>1676</v>
      </c>
      <c r="C803">
        <v>2</v>
      </c>
      <c r="D803">
        <v>2565</v>
      </c>
      <c r="E803">
        <v>1</v>
      </c>
      <c r="F803">
        <v>0</v>
      </c>
      <c r="G803">
        <v>15</v>
      </c>
      <c r="H803" t="s">
        <v>438</v>
      </c>
      <c r="I803" t="s">
        <v>379</v>
      </c>
      <c r="J803">
        <v>20783</v>
      </c>
      <c r="K803" t="s">
        <v>1486</v>
      </c>
      <c r="L803" t="s">
        <v>1648</v>
      </c>
      <c r="M803" t="s">
        <v>1203</v>
      </c>
      <c r="N803">
        <v>1939900645235</v>
      </c>
    </row>
    <row r="804" spans="1:14" x14ac:dyDescent="0.3">
      <c r="A804" t="s">
        <v>1675</v>
      </c>
      <c r="B804" t="s">
        <v>1676</v>
      </c>
      <c r="C804">
        <v>1</v>
      </c>
      <c r="D804">
        <v>2565</v>
      </c>
      <c r="E804">
        <v>1</v>
      </c>
      <c r="F804">
        <v>0</v>
      </c>
      <c r="G804">
        <v>15</v>
      </c>
      <c r="H804" t="s">
        <v>438</v>
      </c>
      <c r="I804" t="s">
        <v>379</v>
      </c>
      <c r="J804">
        <v>19880</v>
      </c>
      <c r="K804" t="s">
        <v>1486</v>
      </c>
      <c r="L804" t="s">
        <v>1789</v>
      </c>
      <c r="M804" t="s">
        <v>1203</v>
      </c>
      <c r="N804">
        <v>1939900621417</v>
      </c>
    </row>
    <row r="805" spans="1:14" x14ac:dyDescent="0.3">
      <c r="A805" t="s">
        <v>1675</v>
      </c>
      <c r="B805" t="s">
        <v>1676</v>
      </c>
      <c r="C805">
        <v>1</v>
      </c>
      <c r="D805">
        <v>2565</v>
      </c>
      <c r="E805">
        <v>1</v>
      </c>
      <c r="F805">
        <v>0</v>
      </c>
      <c r="G805">
        <v>16</v>
      </c>
      <c r="H805" t="s">
        <v>438</v>
      </c>
      <c r="I805" t="s">
        <v>379</v>
      </c>
      <c r="J805">
        <v>19888</v>
      </c>
      <c r="K805" t="s">
        <v>1486</v>
      </c>
      <c r="L805" t="s">
        <v>1790</v>
      </c>
      <c r="M805" t="s">
        <v>1791</v>
      </c>
      <c r="N805">
        <v>1919900458656</v>
      </c>
    </row>
    <row r="806" spans="1:14" x14ac:dyDescent="0.3">
      <c r="A806" t="s">
        <v>1675</v>
      </c>
      <c r="B806" t="s">
        <v>1676</v>
      </c>
      <c r="C806">
        <v>5</v>
      </c>
      <c r="D806">
        <v>2565</v>
      </c>
      <c r="E806">
        <v>1</v>
      </c>
      <c r="F806">
        <v>0</v>
      </c>
      <c r="G806">
        <v>16</v>
      </c>
      <c r="H806" t="s">
        <v>438</v>
      </c>
      <c r="I806" t="s">
        <v>379</v>
      </c>
      <c r="J806">
        <v>19835</v>
      </c>
      <c r="K806" t="s">
        <v>1362</v>
      </c>
      <c r="L806" t="s">
        <v>1001</v>
      </c>
      <c r="M806" t="s">
        <v>1792</v>
      </c>
      <c r="N806">
        <v>1810800053321</v>
      </c>
    </row>
    <row r="807" spans="1:14" x14ac:dyDescent="0.3">
      <c r="A807" t="s">
        <v>1675</v>
      </c>
      <c r="B807" t="s">
        <v>1676</v>
      </c>
      <c r="C807">
        <v>2</v>
      </c>
      <c r="D807">
        <v>2565</v>
      </c>
      <c r="E807">
        <v>1</v>
      </c>
      <c r="F807">
        <v>0</v>
      </c>
      <c r="G807">
        <v>16</v>
      </c>
      <c r="H807" t="s">
        <v>438</v>
      </c>
      <c r="I807" t="s">
        <v>379</v>
      </c>
      <c r="J807">
        <v>20784</v>
      </c>
      <c r="K807" t="s">
        <v>587</v>
      </c>
      <c r="L807" t="s">
        <v>1793</v>
      </c>
      <c r="M807" t="s">
        <v>1794</v>
      </c>
      <c r="N807">
        <v>1939900633563</v>
      </c>
    </row>
    <row r="808" spans="1:14" x14ac:dyDescent="0.3">
      <c r="A808" t="s">
        <v>1675</v>
      </c>
      <c r="B808" t="s">
        <v>1676</v>
      </c>
      <c r="C808">
        <v>5</v>
      </c>
      <c r="D808">
        <v>2565</v>
      </c>
      <c r="E808">
        <v>1</v>
      </c>
      <c r="F808">
        <v>0</v>
      </c>
      <c r="G808">
        <v>17</v>
      </c>
      <c r="H808" t="s">
        <v>438</v>
      </c>
      <c r="I808" t="s">
        <v>379</v>
      </c>
      <c r="J808">
        <v>19851</v>
      </c>
      <c r="K808" t="s">
        <v>1362</v>
      </c>
      <c r="L808" t="s">
        <v>930</v>
      </c>
      <c r="M808" t="s">
        <v>1795</v>
      </c>
      <c r="N808">
        <v>1939900633687</v>
      </c>
    </row>
    <row r="809" spans="1:14" x14ac:dyDescent="0.3">
      <c r="A809" t="s">
        <v>1675</v>
      </c>
      <c r="B809" t="s">
        <v>1676</v>
      </c>
      <c r="C809">
        <v>2</v>
      </c>
      <c r="D809">
        <v>2565</v>
      </c>
      <c r="E809">
        <v>1</v>
      </c>
      <c r="F809">
        <v>0</v>
      </c>
      <c r="G809">
        <v>17</v>
      </c>
      <c r="H809" t="s">
        <v>438</v>
      </c>
      <c r="I809" t="s">
        <v>379</v>
      </c>
      <c r="J809">
        <v>20796</v>
      </c>
      <c r="K809" t="s">
        <v>1486</v>
      </c>
      <c r="L809" t="s">
        <v>1796</v>
      </c>
      <c r="M809" t="s">
        <v>1630</v>
      </c>
      <c r="N809">
        <v>1209601514976</v>
      </c>
    </row>
    <row r="810" spans="1:14" x14ac:dyDescent="0.3">
      <c r="A810" t="s">
        <v>1675</v>
      </c>
      <c r="B810" t="s">
        <v>1676</v>
      </c>
      <c r="C810">
        <v>1</v>
      </c>
      <c r="D810">
        <v>2565</v>
      </c>
      <c r="E810">
        <v>1</v>
      </c>
      <c r="F810">
        <v>0</v>
      </c>
      <c r="G810">
        <v>17</v>
      </c>
      <c r="H810" t="s">
        <v>438</v>
      </c>
      <c r="I810" t="s">
        <v>379</v>
      </c>
      <c r="J810">
        <v>19909</v>
      </c>
      <c r="K810" t="s">
        <v>1486</v>
      </c>
      <c r="L810" t="s">
        <v>1797</v>
      </c>
      <c r="M810" t="s">
        <v>601</v>
      </c>
      <c r="N810">
        <v>1939900639863</v>
      </c>
    </row>
    <row r="811" spans="1:14" x14ac:dyDescent="0.3">
      <c r="A811" t="s">
        <v>1675</v>
      </c>
      <c r="B811" t="s">
        <v>1676</v>
      </c>
      <c r="C811">
        <v>5</v>
      </c>
      <c r="D811">
        <v>2565</v>
      </c>
      <c r="E811">
        <v>1</v>
      </c>
      <c r="F811">
        <v>0</v>
      </c>
      <c r="G811">
        <v>18</v>
      </c>
      <c r="H811" t="s">
        <v>438</v>
      </c>
      <c r="I811" t="s">
        <v>379</v>
      </c>
      <c r="J811">
        <v>19856</v>
      </c>
      <c r="K811" t="s">
        <v>1362</v>
      </c>
      <c r="L811" t="s">
        <v>1798</v>
      </c>
      <c r="M811" t="s">
        <v>1086</v>
      </c>
      <c r="N811">
        <v>1939900627776</v>
      </c>
    </row>
    <row r="812" spans="1:14" x14ac:dyDescent="0.3">
      <c r="A812" t="s">
        <v>1675</v>
      </c>
      <c r="B812" t="s">
        <v>1676</v>
      </c>
      <c r="C812">
        <v>1</v>
      </c>
      <c r="D812">
        <v>2565</v>
      </c>
      <c r="E812">
        <v>1</v>
      </c>
      <c r="F812">
        <v>0</v>
      </c>
      <c r="G812">
        <v>18</v>
      </c>
      <c r="H812" t="s">
        <v>438</v>
      </c>
      <c r="I812" t="s">
        <v>379</v>
      </c>
      <c r="J812">
        <v>19910</v>
      </c>
      <c r="K812" t="s">
        <v>587</v>
      </c>
      <c r="L812" t="s">
        <v>1799</v>
      </c>
      <c r="M812" t="s">
        <v>1800</v>
      </c>
      <c r="N812">
        <v>1939900655796</v>
      </c>
    </row>
    <row r="813" spans="1:14" x14ac:dyDescent="0.3">
      <c r="A813" t="s">
        <v>1675</v>
      </c>
      <c r="B813" t="s">
        <v>1676</v>
      </c>
      <c r="C813">
        <v>5</v>
      </c>
      <c r="D813">
        <v>2565</v>
      </c>
      <c r="E813">
        <v>1</v>
      </c>
      <c r="F813">
        <v>0</v>
      </c>
      <c r="G813">
        <v>19</v>
      </c>
      <c r="H813" t="s">
        <v>438</v>
      </c>
      <c r="I813" t="s">
        <v>379</v>
      </c>
      <c r="J813">
        <v>19857</v>
      </c>
      <c r="K813" t="s">
        <v>1362</v>
      </c>
      <c r="L813" t="s">
        <v>1801</v>
      </c>
      <c r="M813" t="s">
        <v>1356</v>
      </c>
      <c r="N813">
        <v>1939900642783</v>
      </c>
    </row>
    <row r="814" spans="1:14" x14ac:dyDescent="0.3">
      <c r="A814" t="s">
        <v>1675</v>
      </c>
      <c r="B814" t="s">
        <v>1676</v>
      </c>
      <c r="C814">
        <v>1</v>
      </c>
      <c r="D814">
        <v>2565</v>
      </c>
      <c r="E814">
        <v>1</v>
      </c>
      <c r="F814">
        <v>0</v>
      </c>
      <c r="G814">
        <v>19</v>
      </c>
      <c r="H814" t="s">
        <v>438</v>
      </c>
      <c r="I814" t="s">
        <v>379</v>
      </c>
      <c r="J814">
        <v>19912</v>
      </c>
      <c r="K814" t="s">
        <v>1486</v>
      </c>
      <c r="L814" t="s">
        <v>1802</v>
      </c>
      <c r="M814" t="s">
        <v>1803</v>
      </c>
      <c r="N814">
        <v>1939900635124</v>
      </c>
    </row>
    <row r="815" spans="1:14" x14ac:dyDescent="0.3">
      <c r="A815" t="s">
        <v>1675</v>
      </c>
      <c r="B815" t="s">
        <v>1676</v>
      </c>
      <c r="C815">
        <v>1</v>
      </c>
      <c r="D815">
        <v>2565</v>
      </c>
      <c r="E815">
        <v>1</v>
      </c>
      <c r="F815">
        <v>0</v>
      </c>
      <c r="G815">
        <v>20</v>
      </c>
      <c r="H815" t="s">
        <v>438</v>
      </c>
      <c r="I815" t="s">
        <v>379</v>
      </c>
      <c r="J815">
        <v>19915</v>
      </c>
      <c r="K815" t="s">
        <v>1486</v>
      </c>
      <c r="L815" t="s">
        <v>1804</v>
      </c>
      <c r="M815" t="s">
        <v>1137</v>
      </c>
      <c r="N815">
        <v>1939900620607</v>
      </c>
    </row>
    <row r="816" spans="1:14" x14ac:dyDescent="0.3">
      <c r="A816" t="s">
        <v>1675</v>
      </c>
      <c r="B816" t="s">
        <v>1676</v>
      </c>
      <c r="C816">
        <v>5</v>
      </c>
      <c r="D816">
        <v>2565</v>
      </c>
      <c r="E816">
        <v>1</v>
      </c>
      <c r="F816">
        <v>0</v>
      </c>
      <c r="G816">
        <v>20</v>
      </c>
      <c r="H816" t="s">
        <v>438</v>
      </c>
      <c r="I816" t="s">
        <v>379</v>
      </c>
      <c r="J816">
        <v>19860</v>
      </c>
      <c r="K816" t="s">
        <v>1362</v>
      </c>
      <c r="L816" t="s">
        <v>1805</v>
      </c>
      <c r="M816" t="s">
        <v>1550</v>
      </c>
      <c r="N816">
        <v>1939900630475</v>
      </c>
    </row>
    <row r="817" spans="1:14" x14ac:dyDescent="0.3">
      <c r="A817" t="s">
        <v>1675</v>
      </c>
      <c r="B817" t="s">
        <v>1676</v>
      </c>
      <c r="C817">
        <v>5</v>
      </c>
      <c r="D817">
        <v>2565</v>
      </c>
      <c r="E817">
        <v>1</v>
      </c>
      <c r="F817">
        <v>0</v>
      </c>
      <c r="G817">
        <v>21</v>
      </c>
      <c r="H817" t="s">
        <v>438</v>
      </c>
      <c r="I817" t="s">
        <v>379</v>
      </c>
      <c r="J817">
        <v>19861</v>
      </c>
      <c r="K817" t="s">
        <v>1362</v>
      </c>
      <c r="L817" t="s">
        <v>1806</v>
      </c>
      <c r="M817" t="s">
        <v>1011</v>
      </c>
      <c r="N817">
        <v>1939900625129</v>
      </c>
    </row>
    <row r="818" spans="1:14" x14ac:dyDescent="0.3">
      <c r="A818" t="s">
        <v>1675</v>
      </c>
      <c r="B818" t="s">
        <v>1676</v>
      </c>
      <c r="C818">
        <v>1</v>
      </c>
      <c r="D818">
        <v>2565</v>
      </c>
      <c r="E818">
        <v>1</v>
      </c>
      <c r="F818">
        <v>0</v>
      </c>
      <c r="G818">
        <v>21</v>
      </c>
      <c r="H818" t="s">
        <v>438</v>
      </c>
      <c r="I818" t="s">
        <v>379</v>
      </c>
      <c r="J818">
        <v>19917</v>
      </c>
      <c r="K818" t="s">
        <v>1486</v>
      </c>
      <c r="L818" t="s">
        <v>1807</v>
      </c>
      <c r="M818" t="s">
        <v>1665</v>
      </c>
      <c r="N818">
        <v>1939800024808</v>
      </c>
    </row>
    <row r="819" spans="1:14" x14ac:dyDescent="0.3">
      <c r="A819" t="s">
        <v>1675</v>
      </c>
      <c r="B819" t="s">
        <v>1676</v>
      </c>
      <c r="C819">
        <v>1</v>
      </c>
      <c r="D819">
        <v>2565</v>
      </c>
      <c r="E819">
        <v>1</v>
      </c>
      <c r="F819">
        <v>0</v>
      </c>
      <c r="G819">
        <v>22</v>
      </c>
      <c r="H819" t="s">
        <v>438</v>
      </c>
      <c r="I819" t="s">
        <v>379</v>
      </c>
      <c r="J819">
        <v>19920</v>
      </c>
      <c r="K819" t="s">
        <v>1486</v>
      </c>
      <c r="L819" t="s">
        <v>1808</v>
      </c>
      <c r="M819" t="s">
        <v>580</v>
      </c>
      <c r="N819">
        <v>1939900644506</v>
      </c>
    </row>
    <row r="820" spans="1:14" x14ac:dyDescent="0.3">
      <c r="A820" t="s">
        <v>1675</v>
      </c>
      <c r="B820" t="s">
        <v>1676</v>
      </c>
      <c r="C820">
        <v>5</v>
      </c>
      <c r="D820">
        <v>2565</v>
      </c>
      <c r="E820">
        <v>1</v>
      </c>
      <c r="F820">
        <v>0</v>
      </c>
      <c r="G820">
        <v>22</v>
      </c>
      <c r="H820" t="s">
        <v>438</v>
      </c>
      <c r="I820" t="s">
        <v>379</v>
      </c>
      <c r="J820">
        <v>19867</v>
      </c>
      <c r="K820" t="s">
        <v>380</v>
      </c>
      <c r="L820" t="s">
        <v>1809</v>
      </c>
      <c r="M820" t="s">
        <v>1810</v>
      </c>
      <c r="N820">
        <v>1939900654331</v>
      </c>
    </row>
    <row r="821" spans="1:14" x14ac:dyDescent="0.3">
      <c r="A821" t="s">
        <v>1675</v>
      </c>
      <c r="B821" t="s">
        <v>1676</v>
      </c>
      <c r="C821">
        <v>1</v>
      </c>
      <c r="D821">
        <v>2565</v>
      </c>
      <c r="E821">
        <v>1</v>
      </c>
      <c r="F821">
        <v>0</v>
      </c>
      <c r="G821">
        <v>23</v>
      </c>
      <c r="H821" t="s">
        <v>438</v>
      </c>
      <c r="I821" t="s">
        <v>379</v>
      </c>
      <c r="J821">
        <v>19921</v>
      </c>
      <c r="K821" t="s">
        <v>1486</v>
      </c>
      <c r="L821" t="s">
        <v>1811</v>
      </c>
      <c r="M821" t="s">
        <v>1070</v>
      </c>
      <c r="N821">
        <v>1939800024913</v>
      </c>
    </row>
    <row r="822" spans="1:14" x14ac:dyDescent="0.3">
      <c r="A822" t="s">
        <v>1675</v>
      </c>
      <c r="B822" t="s">
        <v>1676</v>
      </c>
      <c r="C822">
        <v>5</v>
      </c>
      <c r="D822">
        <v>2565</v>
      </c>
      <c r="E822">
        <v>1</v>
      </c>
      <c r="F822">
        <v>0</v>
      </c>
      <c r="G822">
        <v>23</v>
      </c>
      <c r="H822" t="s">
        <v>438</v>
      </c>
      <c r="I822" t="s">
        <v>379</v>
      </c>
      <c r="J822">
        <v>19869</v>
      </c>
      <c r="K822" t="s">
        <v>1362</v>
      </c>
      <c r="L822" t="s">
        <v>1812</v>
      </c>
      <c r="M822" t="s">
        <v>1813</v>
      </c>
      <c r="N822">
        <v>1939900642376</v>
      </c>
    </row>
    <row r="823" spans="1:14" x14ac:dyDescent="0.3">
      <c r="A823" t="s">
        <v>1675</v>
      </c>
      <c r="B823" t="s">
        <v>1676</v>
      </c>
      <c r="C823">
        <v>5</v>
      </c>
      <c r="D823">
        <v>2565</v>
      </c>
      <c r="E823">
        <v>1</v>
      </c>
      <c r="F823">
        <v>0</v>
      </c>
      <c r="G823">
        <v>24</v>
      </c>
      <c r="H823" t="s">
        <v>438</v>
      </c>
      <c r="I823" t="s">
        <v>379</v>
      </c>
      <c r="J823">
        <v>20193</v>
      </c>
      <c r="K823" t="s">
        <v>1362</v>
      </c>
      <c r="L823" t="s">
        <v>1814</v>
      </c>
      <c r="M823" t="s">
        <v>1815</v>
      </c>
      <c r="N823">
        <v>1939900634675</v>
      </c>
    </row>
    <row r="824" spans="1:14" x14ac:dyDescent="0.3">
      <c r="A824" t="s">
        <v>1675</v>
      </c>
      <c r="B824" t="s">
        <v>1676</v>
      </c>
      <c r="C824">
        <v>1</v>
      </c>
      <c r="D824">
        <v>2565</v>
      </c>
      <c r="E824">
        <v>1</v>
      </c>
      <c r="F824">
        <v>0</v>
      </c>
      <c r="G824">
        <v>24</v>
      </c>
      <c r="H824" t="s">
        <v>438</v>
      </c>
      <c r="I824" t="s">
        <v>379</v>
      </c>
      <c r="J824">
        <v>19922</v>
      </c>
      <c r="K824" t="s">
        <v>1486</v>
      </c>
      <c r="L824" t="s">
        <v>1816</v>
      </c>
      <c r="M824" t="s">
        <v>1817</v>
      </c>
      <c r="N824">
        <v>1939900627857</v>
      </c>
    </row>
    <row r="825" spans="1:14" x14ac:dyDescent="0.3">
      <c r="A825" t="s">
        <v>1675</v>
      </c>
      <c r="B825" t="s">
        <v>1676</v>
      </c>
      <c r="C825">
        <v>1</v>
      </c>
      <c r="D825">
        <v>2565</v>
      </c>
      <c r="E825">
        <v>1</v>
      </c>
      <c r="F825">
        <v>0</v>
      </c>
      <c r="G825">
        <v>25</v>
      </c>
      <c r="H825" t="s">
        <v>438</v>
      </c>
      <c r="I825" t="s">
        <v>379</v>
      </c>
      <c r="J825">
        <v>19925</v>
      </c>
      <c r="K825" t="s">
        <v>1486</v>
      </c>
      <c r="L825" t="s">
        <v>1818</v>
      </c>
      <c r="M825" t="s">
        <v>719</v>
      </c>
      <c r="N825">
        <v>1928700028461</v>
      </c>
    </row>
    <row r="826" spans="1:14" x14ac:dyDescent="0.3">
      <c r="A826" t="s">
        <v>1675</v>
      </c>
      <c r="B826" t="s">
        <v>1676</v>
      </c>
      <c r="C826">
        <v>5</v>
      </c>
      <c r="D826">
        <v>2565</v>
      </c>
      <c r="E826">
        <v>1</v>
      </c>
      <c r="F826">
        <v>0</v>
      </c>
      <c r="G826">
        <v>25</v>
      </c>
      <c r="H826" t="s">
        <v>438</v>
      </c>
      <c r="I826" t="s">
        <v>379</v>
      </c>
      <c r="J826">
        <v>20205</v>
      </c>
      <c r="K826" t="s">
        <v>1362</v>
      </c>
      <c r="L826" t="s">
        <v>1819</v>
      </c>
      <c r="M826" t="s">
        <v>1820</v>
      </c>
      <c r="N826">
        <v>1939900639260</v>
      </c>
    </row>
    <row r="827" spans="1:14" x14ac:dyDescent="0.3">
      <c r="A827" t="s">
        <v>1675</v>
      </c>
      <c r="B827" t="s">
        <v>1676</v>
      </c>
      <c r="C827">
        <v>5</v>
      </c>
      <c r="D827">
        <v>2565</v>
      </c>
      <c r="E827">
        <v>1</v>
      </c>
      <c r="F827">
        <v>0</v>
      </c>
      <c r="G827">
        <v>26</v>
      </c>
      <c r="H827" t="s">
        <v>438</v>
      </c>
      <c r="I827" t="s">
        <v>379</v>
      </c>
      <c r="J827">
        <v>20788</v>
      </c>
      <c r="K827" t="s">
        <v>1362</v>
      </c>
      <c r="L827" t="s">
        <v>1821</v>
      </c>
      <c r="M827" t="s">
        <v>1129</v>
      </c>
      <c r="N827">
        <v>1939900635833</v>
      </c>
    </row>
    <row r="828" spans="1:14" x14ac:dyDescent="0.3">
      <c r="A828" t="s">
        <v>1675</v>
      </c>
      <c r="B828" t="s">
        <v>1676</v>
      </c>
      <c r="C828">
        <v>1</v>
      </c>
      <c r="D828">
        <v>2565</v>
      </c>
      <c r="E828">
        <v>1</v>
      </c>
      <c r="F828">
        <v>0</v>
      </c>
      <c r="G828">
        <v>26</v>
      </c>
      <c r="H828" t="s">
        <v>438</v>
      </c>
      <c r="I828" t="s">
        <v>379</v>
      </c>
      <c r="J828">
        <v>20203</v>
      </c>
      <c r="K828" t="s">
        <v>1486</v>
      </c>
      <c r="L828" t="s">
        <v>1822</v>
      </c>
      <c r="M828" t="s">
        <v>1823</v>
      </c>
      <c r="N828">
        <v>1939900638239</v>
      </c>
    </row>
    <row r="829" spans="1:14" x14ac:dyDescent="0.3">
      <c r="A829" t="s">
        <v>1675</v>
      </c>
      <c r="B829" t="s">
        <v>1676</v>
      </c>
      <c r="C829">
        <v>1</v>
      </c>
      <c r="D829">
        <v>2565</v>
      </c>
      <c r="E829">
        <v>1</v>
      </c>
      <c r="F829">
        <v>0</v>
      </c>
      <c r="G829">
        <v>27</v>
      </c>
      <c r="H829" t="s">
        <v>438</v>
      </c>
      <c r="I829" t="s">
        <v>379</v>
      </c>
      <c r="J829">
        <v>20204</v>
      </c>
      <c r="K829" t="s">
        <v>1486</v>
      </c>
      <c r="L829" t="s">
        <v>801</v>
      </c>
      <c r="M829" t="s">
        <v>1824</v>
      </c>
      <c r="N829">
        <v>1939900616855</v>
      </c>
    </row>
    <row r="830" spans="1:14" x14ac:dyDescent="0.3">
      <c r="A830" t="s">
        <v>1675</v>
      </c>
      <c r="B830" t="s">
        <v>1676</v>
      </c>
      <c r="C830">
        <v>5</v>
      </c>
      <c r="D830">
        <v>2565</v>
      </c>
      <c r="E830">
        <v>1</v>
      </c>
      <c r="F830">
        <v>0</v>
      </c>
      <c r="G830">
        <v>27</v>
      </c>
      <c r="H830" t="s">
        <v>438</v>
      </c>
      <c r="I830" t="s">
        <v>379</v>
      </c>
      <c r="J830">
        <v>20789</v>
      </c>
      <c r="K830" t="s">
        <v>1362</v>
      </c>
      <c r="L830" t="s">
        <v>1825</v>
      </c>
      <c r="M830" t="s">
        <v>1826</v>
      </c>
      <c r="N830">
        <v>1939900653033</v>
      </c>
    </row>
    <row r="831" spans="1:14" x14ac:dyDescent="0.3">
      <c r="A831" t="s">
        <v>1675</v>
      </c>
      <c r="B831" t="s">
        <v>1676</v>
      </c>
      <c r="C831">
        <v>5</v>
      </c>
      <c r="D831">
        <v>2565</v>
      </c>
      <c r="E831">
        <v>1</v>
      </c>
      <c r="F831">
        <v>0</v>
      </c>
      <c r="G831">
        <v>28</v>
      </c>
      <c r="H831" t="s">
        <v>438</v>
      </c>
      <c r="I831" t="s">
        <v>379</v>
      </c>
      <c r="J831">
        <v>20790</v>
      </c>
      <c r="K831" t="s">
        <v>1362</v>
      </c>
      <c r="L831" t="s">
        <v>501</v>
      </c>
      <c r="M831" t="s">
        <v>1827</v>
      </c>
      <c r="N831">
        <v>1900101507470</v>
      </c>
    </row>
    <row r="832" spans="1:14" x14ac:dyDescent="0.3">
      <c r="A832" t="s">
        <v>1675</v>
      </c>
      <c r="B832" t="s">
        <v>1676</v>
      </c>
      <c r="C832">
        <v>1</v>
      </c>
      <c r="D832">
        <v>2565</v>
      </c>
      <c r="E832">
        <v>1</v>
      </c>
      <c r="F832">
        <v>0</v>
      </c>
      <c r="G832">
        <v>28</v>
      </c>
      <c r="H832" t="s">
        <v>438</v>
      </c>
      <c r="I832" t="s">
        <v>379</v>
      </c>
      <c r="J832">
        <v>20779</v>
      </c>
      <c r="K832" t="s">
        <v>1486</v>
      </c>
      <c r="L832" t="s">
        <v>1828</v>
      </c>
      <c r="M832" t="s">
        <v>1829</v>
      </c>
      <c r="N832">
        <v>1939900634187</v>
      </c>
    </row>
    <row r="833" spans="1:14" x14ac:dyDescent="0.3">
      <c r="A833" t="s">
        <v>1675</v>
      </c>
      <c r="B833" t="s">
        <v>1676</v>
      </c>
      <c r="C833">
        <v>5</v>
      </c>
      <c r="D833">
        <v>2565</v>
      </c>
      <c r="E833">
        <v>1</v>
      </c>
      <c r="F833">
        <v>0</v>
      </c>
      <c r="G833">
        <v>29</v>
      </c>
      <c r="H833" t="s">
        <v>438</v>
      </c>
      <c r="I833" t="s">
        <v>379</v>
      </c>
      <c r="J833">
        <v>19675</v>
      </c>
      <c r="K833" t="s">
        <v>1486</v>
      </c>
      <c r="L833" t="s">
        <v>702</v>
      </c>
      <c r="M833" t="s">
        <v>1830</v>
      </c>
      <c r="N833">
        <v>1939900592271</v>
      </c>
    </row>
    <row r="834" spans="1:14" x14ac:dyDescent="0.3">
      <c r="A834" t="s">
        <v>1675</v>
      </c>
      <c r="B834" t="s">
        <v>1676</v>
      </c>
      <c r="C834">
        <v>5</v>
      </c>
      <c r="D834">
        <v>2565</v>
      </c>
      <c r="E834">
        <v>1</v>
      </c>
      <c r="F834">
        <v>0</v>
      </c>
      <c r="G834">
        <v>30</v>
      </c>
      <c r="H834" t="s">
        <v>438</v>
      </c>
      <c r="I834" t="s">
        <v>379</v>
      </c>
      <c r="J834">
        <v>19814</v>
      </c>
      <c r="K834" t="s">
        <v>587</v>
      </c>
      <c r="L834" t="s">
        <v>1831</v>
      </c>
      <c r="M834" t="s">
        <v>1832</v>
      </c>
      <c r="N834">
        <v>1119902371121</v>
      </c>
    </row>
    <row r="835" spans="1:14" x14ac:dyDescent="0.3">
      <c r="A835" t="s">
        <v>1675</v>
      </c>
      <c r="B835" t="s">
        <v>1676</v>
      </c>
      <c r="C835">
        <v>5</v>
      </c>
      <c r="D835">
        <v>2565</v>
      </c>
      <c r="E835">
        <v>1</v>
      </c>
      <c r="F835">
        <v>0</v>
      </c>
      <c r="G835">
        <v>31</v>
      </c>
      <c r="H835" t="s">
        <v>438</v>
      </c>
      <c r="I835" t="s">
        <v>379</v>
      </c>
      <c r="J835">
        <v>19848</v>
      </c>
      <c r="K835" t="s">
        <v>1486</v>
      </c>
      <c r="L835" t="s">
        <v>1833</v>
      </c>
      <c r="M835" t="s">
        <v>661</v>
      </c>
      <c r="N835">
        <v>1939900630815</v>
      </c>
    </row>
    <row r="836" spans="1:14" x14ac:dyDescent="0.3">
      <c r="A836" t="s">
        <v>1675</v>
      </c>
      <c r="B836" t="s">
        <v>1676</v>
      </c>
      <c r="C836">
        <v>5</v>
      </c>
      <c r="D836">
        <v>2565</v>
      </c>
      <c r="E836">
        <v>1</v>
      </c>
      <c r="F836">
        <v>0</v>
      </c>
      <c r="G836">
        <v>32</v>
      </c>
      <c r="H836" t="s">
        <v>438</v>
      </c>
      <c r="I836" t="s">
        <v>379</v>
      </c>
      <c r="J836">
        <v>19885</v>
      </c>
      <c r="K836" t="s">
        <v>1486</v>
      </c>
      <c r="L836" t="s">
        <v>1834</v>
      </c>
      <c r="M836" t="s">
        <v>1412</v>
      </c>
      <c r="N836">
        <v>1939900630882</v>
      </c>
    </row>
    <row r="837" spans="1:14" x14ac:dyDescent="0.3">
      <c r="A837" t="s">
        <v>1675</v>
      </c>
      <c r="B837" t="s">
        <v>1676</v>
      </c>
      <c r="C837">
        <v>5</v>
      </c>
      <c r="D837">
        <v>2565</v>
      </c>
      <c r="E837">
        <v>1</v>
      </c>
      <c r="F837">
        <v>0</v>
      </c>
      <c r="G837">
        <v>33</v>
      </c>
      <c r="H837" t="s">
        <v>438</v>
      </c>
      <c r="I837" t="s">
        <v>379</v>
      </c>
      <c r="J837">
        <v>19886</v>
      </c>
      <c r="K837" t="s">
        <v>1486</v>
      </c>
      <c r="L837" t="s">
        <v>1835</v>
      </c>
      <c r="M837" t="s">
        <v>1836</v>
      </c>
      <c r="N837">
        <v>1920601325737</v>
      </c>
    </row>
    <row r="838" spans="1:14" x14ac:dyDescent="0.3">
      <c r="A838" t="s">
        <v>1675</v>
      </c>
      <c r="B838" t="s">
        <v>1676</v>
      </c>
      <c r="C838">
        <v>5</v>
      </c>
      <c r="D838">
        <v>2565</v>
      </c>
      <c r="E838">
        <v>1</v>
      </c>
      <c r="F838">
        <v>0</v>
      </c>
      <c r="G838">
        <v>34</v>
      </c>
      <c r="H838" t="s">
        <v>438</v>
      </c>
      <c r="I838" t="s">
        <v>379</v>
      </c>
      <c r="J838">
        <v>19887</v>
      </c>
      <c r="K838" t="s">
        <v>1486</v>
      </c>
      <c r="L838" t="s">
        <v>833</v>
      </c>
      <c r="M838" t="s">
        <v>396</v>
      </c>
      <c r="N838">
        <v>1939900637097</v>
      </c>
    </row>
    <row r="839" spans="1:14" x14ac:dyDescent="0.3">
      <c r="A839" t="s">
        <v>1675</v>
      </c>
      <c r="B839" t="s">
        <v>1676</v>
      </c>
      <c r="C839">
        <v>5</v>
      </c>
      <c r="D839">
        <v>2565</v>
      </c>
      <c r="E839">
        <v>1</v>
      </c>
      <c r="F839">
        <v>0</v>
      </c>
      <c r="G839">
        <v>35</v>
      </c>
      <c r="H839" t="s">
        <v>438</v>
      </c>
      <c r="I839" t="s">
        <v>379</v>
      </c>
      <c r="J839">
        <v>19913</v>
      </c>
      <c r="K839" t="s">
        <v>1486</v>
      </c>
      <c r="L839" t="s">
        <v>1837</v>
      </c>
      <c r="M839" t="s">
        <v>1838</v>
      </c>
      <c r="N839">
        <v>1939900636490</v>
      </c>
    </row>
    <row r="840" spans="1:14" x14ac:dyDescent="0.3">
      <c r="A840" t="s">
        <v>1675</v>
      </c>
      <c r="B840" t="s">
        <v>1676</v>
      </c>
      <c r="C840">
        <v>5</v>
      </c>
      <c r="D840">
        <v>2565</v>
      </c>
      <c r="E840">
        <v>1</v>
      </c>
      <c r="F840">
        <v>0</v>
      </c>
      <c r="G840">
        <v>36</v>
      </c>
      <c r="H840" t="s">
        <v>438</v>
      </c>
      <c r="I840" t="s">
        <v>379</v>
      </c>
      <c r="J840">
        <v>19918</v>
      </c>
      <c r="K840" t="s">
        <v>1486</v>
      </c>
      <c r="L840" t="s">
        <v>1338</v>
      </c>
      <c r="M840" t="s">
        <v>717</v>
      </c>
      <c r="N840">
        <v>1939900639740</v>
      </c>
    </row>
    <row r="841" spans="1:14" x14ac:dyDescent="0.3">
      <c r="A841" t="s">
        <v>1675</v>
      </c>
      <c r="B841" t="s">
        <v>1676</v>
      </c>
      <c r="C841">
        <v>5</v>
      </c>
      <c r="D841">
        <v>2565</v>
      </c>
      <c r="E841">
        <v>1</v>
      </c>
      <c r="F841">
        <v>0</v>
      </c>
      <c r="G841">
        <v>37</v>
      </c>
      <c r="H841" t="s">
        <v>438</v>
      </c>
      <c r="I841" t="s">
        <v>379</v>
      </c>
      <c r="J841">
        <v>20196</v>
      </c>
      <c r="K841" t="s">
        <v>1486</v>
      </c>
      <c r="L841" t="s">
        <v>1839</v>
      </c>
      <c r="M841" t="s">
        <v>1840</v>
      </c>
      <c r="N841">
        <v>1103400119919</v>
      </c>
    </row>
    <row r="842" spans="1:14" x14ac:dyDescent="0.3">
      <c r="A842" t="s">
        <v>1675</v>
      </c>
      <c r="B842" t="s">
        <v>1841</v>
      </c>
      <c r="C842">
        <v>4</v>
      </c>
      <c r="D842">
        <v>2565</v>
      </c>
      <c r="E842">
        <v>1</v>
      </c>
      <c r="F842">
        <v>0</v>
      </c>
      <c r="G842">
        <v>1</v>
      </c>
      <c r="H842" t="s">
        <v>438</v>
      </c>
      <c r="I842" t="s">
        <v>379</v>
      </c>
      <c r="J842">
        <v>19428</v>
      </c>
      <c r="K842" t="s">
        <v>1362</v>
      </c>
      <c r="L842" t="s">
        <v>1842</v>
      </c>
      <c r="M842" t="s">
        <v>1843</v>
      </c>
      <c r="N842">
        <v>1939900595912</v>
      </c>
    </row>
    <row r="843" spans="1:14" x14ac:dyDescent="0.3">
      <c r="A843" t="s">
        <v>1675</v>
      </c>
      <c r="B843" t="s">
        <v>1841</v>
      </c>
      <c r="C843">
        <v>2</v>
      </c>
      <c r="D843">
        <v>2565</v>
      </c>
      <c r="E843">
        <v>1</v>
      </c>
      <c r="F843">
        <v>0</v>
      </c>
      <c r="G843">
        <v>1</v>
      </c>
      <c r="H843" t="s">
        <v>438</v>
      </c>
      <c r="I843" t="s">
        <v>379</v>
      </c>
      <c r="J843">
        <v>19426</v>
      </c>
      <c r="K843" t="s">
        <v>1362</v>
      </c>
      <c r="L843" t="s">
        <v>1844</v>
      </c>
      <c r="M843" t="s">
        <v>1845</v>
      </c>
      <c r="N843">
        <v>1939900603842</v>
      </c>
    </row>
    <row r="844" spans="1:14" x14ac:dyDescent="0.3">
      <c r="A844" t="s">
        <v>1675</v>
      </c>
      <c r="B844" t="s">
        <v>1841</v>
      </c>
      <c r="C844">
        <v>1</v>
      </c>
      <c r="D844">
        <v>2565</v>
      </c>
      <c r="E844">
        <v>1</v>
      </c>
      <c r="F844">
        <v>0</v>
      </c>
      <c r="G844">
        <v>1</v>
      </c>
      <c r="H844" t="s">
        <v>438</v>
      </c>
      <c r="I844" t="s">
        <v>379</v>
      </c>
      <c r="J844">
        <v>19421</v>
      </c>
      <c r="K844" t="s">
        <v>1362</v>
      </c>
      <c r="L844" t="s">
        <v>520</v>
      </c>
      <c r="M844" t="s">
        <v>1846</v>
      </c>
      <c r="N844">
        <v>1939900607244</v>
      </c>
    </row>
    <row r="845" spans="1:14" x14ac:dyDescent="0.3">
      <c r="A845" t="s">
        <v>1675</v>
      </c>
      <c r="B845" t="s">
        <v>1841</v>
      </c>
      <c r="C845">
        <v>3</v>
      </c>
      <c r="D845">
        <v>2565</v>
      </c>
      <c r="E845">
        <v>1</v>
      </c>
      <c r="F845">
        <v>0</v>
      </c>
      <c r="G845">
        <v>1</v>
      </c>
      <c r="H845" t="s">
        <v>438</v>
      </c>
      <c r="I845" t="s">
        <v>379</v>
      </c>
      <c r="J845">
        <v>19451</v>
      </c>
      <c r="K845" t="s">
        <v>1362</v>
      </c>
      <c r="L845" t="s">
        <v>1679</v>
      </c>
      <c r="M845" t="s">
        <v>1447</v>
      </c>
      <c r="N845">
        <v>1809902312285</v>
      </c>
    </row>
    <row r="846" spans="1:14" x14ac:dyDescent="0.3">
      <c r="A846" t="s">
        <v>1675</v>
      </c>
      <c r="B846" t="s">
        <v>1841</v>
      </c>
      <c r="C846">
        <v>5</v>
      </c>
      <c r="D846">
        <v>2565</v>
      </c>
      <c r="E846">
        <v>1</v>
      </c>
      <c r="F846">
        <v>0</v>
      </c>
      <c r="G846">
        <v>1</v>
      </c>
      <c r="H846" t="s">
        <v>438</v>
      </c>
      <c r="I846" t="s">
        <v>379</v>
      </c>
      <c r="J846">
        <v>19218</v>
      </c>
      <c r="K846" t="s">
        <v>1362</v>
      </c>
      <c r="L846" t="s">
        <v>480</v>
      </c>
      <c r="M846" t="s">
        <v>1847</v>
      </c>
      <c r="N846">
        <v>1140601253199</v>
      </c>
    </row>
    <row r="847" spans="1:14" x14ac:dyDescent="0.3">
      <c r="A847" t="s">
        <v>1675</v>
      </c>
      <c r="B847" t="s">
        <v>1841</v>
      </c>
      <c r="C847">
        <v>5</v>
      </c>
      <c r="D847">
        <v>2565</v>
      </c>
      <c r="E847">
        <v>1</v>
      </c>
      <c r="F847">
        <v>0</v>
      </c>
      <c r="G847">
        <v>2</v>
      </c>
      <c r="H847" t="s">
        <v>438</v>
      </c>
      <c r="I847" t="s">
        <v>379</v>
      </c>
      <c r="J847">
        <v>19264</v>
      </c>
      <c r="K847" t="s">
        <v>1362</v>
      </c>
      <c r="L847" t="s">
        <v>1492</v>
      </c>
      <c r="M847" t="s">
        <v>1321</v>
      </c>
      <c r="N847">
        <v>1939900562208</v>
      </c>
    </row>
    <row r="848" spans="1:14" x14ac:dyDescent="0.3">
      <c r="A848" t="s">
        <v>1675</v>
      </c>
      <c r="B848" t="s">
        <v>1841</v>
      </c>
      <c r="C848">
        <v>1</v>
      </c>
      <c r="D848">
        <v>2565</v>
      </c>
      <c r="E848">
        <v>1</v>
      </c>
      <c r="F848">
        <v>0</v>
      </c>
      <c r="G848">
        <v>2</v>
      </c>
      <c r="H848" t="s">
        <v>438</v>
      </c>
      <c r="I848" t="s">
        <v>379</v>
      </c>
      <c r="J848">
        <v>19424</v>
      </c>
      <c r="K848" t="s">
        <v>1362</v>
      </c>
      <c r="L848" t="s">
        <v>1848</v>
      </c>
      <c r="M848" t="s">
        <v>624</v>
      </c>
      <c r="N848">
        <v>1809902349936</v>
      </c>
    </row>
    <row r="849" spans="1:14" x14ac:dyDescent="0.3">
      <c r="A849" t="s">
        <v>1675</v>
      </c>
      <c r="B849" t="s">
        <v>1841</v>
      </c>
      <c r="C849">
        <v>2</v>
      </c>
      <c r="D849">
        <v>2565</v>
      </c>
      <c r="E849">
        <v>1</v>
      </c>
      <c r="F849">
        <v>0</v>
      </c>
      <c r="G849">
        <v>2</v>
      </c>
      <c r="H849" t="s">
        <v>438</v>
      </c>
      <c r="I849" t="s">
        <v>379</v>
      </c>
      <c r="J849">
        <v>19582</v>
      </c>
      <c r="K849" t="s">
        <v>1362</v>
      </c>
      <c r="L849" t="s">
        <v>1849</v>
      </c>
      <c r="M849" t="s">
        <v>1045</v>
      </c>
      <c r="N849">
        <v>1939900590422</v>
      </c>
    </row>
    <row r="850" spans="1:14" x14ac:dyDescent="0.3">
      <c r="A850" t="s">
        <v>1675</v>
      </c>
      <c r="B850" t="s">
        <v>1841</v>
      </c>
      <c r="C850">
        <v>4</v>
      </c>
      <c r="D850">
        <v>2565</v>
      </c>
      <c r="E850">
        <v>1</v>
      </c>
      <c r="F850">
        <v>0</v>
      </c>
      <c r="G850">
        <v>2</v>
      </c>
      <c r="H850" t="s">
        <v>438</v>
      </c>
      <c r="I850" t="s">
        <v>379</v>
      </c>
      <c r="J850">
        <v>19575</v>
      </c>
      <c r="K850" t="s">
        <v>1362</v>
      </c>
      <c r="L850" t="s">
        <v>1850</v>
      </c>
      <c r="M850" t="s">
        <v>1851</v>
      </c>
      <c r="N850">
        <v>1939900613732</v>
      </c>
    </row>
    <row r="851" spans="1:14" x14ac:dyDescent="0.3">
      <c r="A851" t="s">
        <v>1675</v>
      </c>
      <c r="B851" t="s">
        <v>1841</v>
      </c>
      <c r="C851">
        <v>3</v>
      </c>
      <c r="D851">
        <v>2565</v>
      </c>
      <c r="E851">
        <v>1</v>
      </c>
      <c r="F851">
        <v>0</v>
      </c>
      <c r="G851">
        <v>2</v>
      </c>
      <c r="H851" t="s">
        <v>438</v>
      </c>
      <c r="I851" t="s">
        <v>379</v>
      </c>
      <c r="J851">
        <v>19497</v>
      </c>
      <c r="K851" t="s">
        <v>1362</v>
      </c>
      <c r="L851" t="s">
        <v>1852</v>
      </c>
      <c r="M851" t="s">
        <v>1853</v>
      </c>
      <c r="N851">
        <v>1801301333906</v>
      </c>
    </row>
    <row r="852" spans="1:14" x14ac:dyDescent="0.3">
      <c r="A852" t="s">
        <v>1675</v>
      </c>
      <c r="B852" t="s">
        <v>1841</v>
      </c>
      <c r="C852">
        <v>3</v>
      </c>
      <c r="D852">
        <v>2565</v>
      </c>
      <c r="E852">
        <v>1</v>
      </c>
      <c r="F852">
        <v>0</v>
      </c>
      <c r="G852">
        <v>3</v>
      </c>
      <c r="H852" t="s">
        <v>438</v>
      </c>
      <c r="I852" t="s">
        <v>379</v>
      </c>
      <c r="J852">
        <v>19504</v>
      </c>
      <c r="K852" t="s">
        <v>1362</v>
      </c>
      <c r="L852" t="s">
        <v>1854</v>
      </c>
      <c r="M852" t="s">
        <v>1855</v>
      </c>
      <c r="N852">
        <v>1629900756439</v>
      </c>
    </row>
    <row r="853" spans="1:14" x14ac:dyDescent="0.3">
      <c r="A853" t="s">
        <v>1675</v>
      </c>
      <c r="B853" t="s">
        <v>1841</v>
      </c>
      <c r="C853">
        <v>4</v>
      </c>
      <c r="D853">
        <v>2565</v>
      </c>
      <c r="E853">
        <v>1</v>
      </c>
      <c r="F853">
        <v>0</v>
      </c>
      <c r="G853">
        <v>3</v>
      </c>
      <c r="H853" t="s">
        <v>438</v>
      </c>
      <c r="I853" t="s">
        <v>379</v>
      </c>
      <c r="J853">
        <v>19656</v>
      </c>
      <c r="K853" t="s">
        <v>1362</v>
      </c>
      <c r="L853" t="s">
        <v>1856</v>
      </c>
      <c r="M853" t="s">
        <v>1857</v>
      </c>
      <c r="N853">
        <v>1939900617215</v>
      </c>
    </row>
    <row r="854" spans="1:14" x14ac:dyDescent="0.3">
      <c r="A854" t="s">
        <v>1675</v>
      </c>
      <c r="B854" t="s">
        <v>1841</v>
      </c>
      <c r="C854">
        <v>2</v>
      </c>
      <c r="D854">
        <v>2565</v>
      </c>
      <c r="E854">
        <v>1</v>
      </c>
      <c r="F854">
        <v>0</v>
      </c>
      <c r="G854">
        <v>3</v>
      </c>
      <c r="H854" t="s">
        <v>438</v>
      </c>
      <c r="I854" t="s">
        <v>379</v>
      </c>
      <c r="J854">
        <v>19583</v>
      </c>
      <c r="K854" t="s">
        <v>1362</v>
      </c>
      <c r="L854" t="s">
        <v>1858</v>
      </c>
      <c r="M854" t="s">
        <v>1859</v>
      </c>
      <c r="N854">
        <v>1939900617053</v>
      </c>
    </row>
    <row r="855" spans="1:14" x14ac:dyDescent="0.3">
      <c r="A855" t="s">
        <v>1675</v>
      </c>
      <c r="B855" t="s">
        <v>1841</v>
      </c>
      <c r="C855">
        <v>1</v>
      </c>
      <c r="D855">
        <v>2565</v>
      </c>
      <c r="E855">
        <v>1</v>
      </c>
      <c r="F855">
        <v>0</v>
      </c>
      <c r="G855">
        <v>3</v>
      </c>
      <c r="H855" t="s">
        <v>438</v>
      </c>
      <c r="I855" t="s">
        <v>379</v>
      </c>
      <c r="J855">
        <v>19429</v>
      </c>
      <c r="K855" t="s">
        <v>1362</v>
      </c>
      <c r="L855" t="s">
        <v>1860</v>
      </c>
      <c r="M855" t="s">
        <v>1861</v>
      </c>
      <c r="N855">
        <v>1939900601246</v>
      </c>
    </row>
    <row r="856" spans="1:14" x14ac:dyDescent="0.3">
      <c r="A856" t="s">
        <v>1675</v>
      </c>
      <c r="B856" t="s">
        <v>1841</v>
      </c>
      <c r="C856">
        <v>5</v>
      </c>
      <c r="D856">
        <v>2565</v>
      </c>
      <c r="E856">
        <v>1</v>
      </c>
      <c r="F856">
        <v>0</v>
      </c>
      <c r="G856">
        <v>3</v>
      </c>
      <c r="H856" t="s">
        <v>438</v>
      </c>
      <c r="I856" t="s">
        <v>379</v>
      </c>
      <c r="J856">
        <v>19501</v>
      </c>
      <c r="K856" t="s">
        <v>1362</v>
      </c>
      <c r="L856" t="s">
        <v>1862</v>
      </c>
      <c r="M856" t="s">
        <v>888</v>
      </c>
      <c r="N856">
        <v>1809902360611</v>
      </c>
    </row>
    <row r="857" spans="1:14" x14ac:dyDescent="0.3">
      <c r="A857" t="s">
        <v>1675</v>
      </c>
      <c r="B857" t="s">
        <v>1841</v>
      </c>
      <c r="C857">
        <v>5</v>
      </c>
      <c r="D857">
        <v>2565</v>
      </c>
      <c r="E857">
        <v>1</v>
      </c>
      <c r="F857">
        <v>0</v>
      </c>
      <c r="G857">
        <v>4</v>
      </c>
      <c r="H857" t="s">
        <v>438</v>
      </c>
      <c r="I857" t="s">
        <v>379</v>
      </c>
      <c r="J857">
        <v>19539</v>
      </c>
      <c r="K857" t="s">
        <v>1362</v>
      </c>
      <c r="L857" t="s">
        <v>1863</v>
      </c>
      <c r="M857" t="s">
        <v>1864</v>
      </c>
      <c r="N857">
        <v>1149900896235</v>
      </c>
    </row>
    <row r="858" spans="1:14" x14ac:dyDescent="0.3">
      <c r="A858" t="s">
        <v>1675</v>
      </c>
      <c r="B858" t="s">
        <v>1841</v>
      </c>
      <c r="C858">
        <v>3</v>
      </c>
      <c r="D858">
        <v>2565</v>
      </c>
      <c r="E858">
        <v>1</v>
      </c>
      <c r="F858">
        <v>0</v>
      </c>
      <c r="G858">
        <v>4</v>
      </c>
      <c r="H858" t="s">
        <v>438</v>
      </c>
      <c r="I858" t="s">
        <v>379</v>
      </c>
      <c r="J858">
        <v>19618</v>
      </c>
      <c r="K858" t="s">
        <v>1362</v>
      </c>
      <c r="L858" t="s">
        <v>1865</v>
      </c>
      <c r="M858" t="s">
        <v>1866</v>
      </c>
      <c r="N858">
        <v>1969900510381</v>
      </c>
    </row>
    <row r="859" spans="1:14" x14ac:dyDescent="0.3">
      <c r="A859" t="s">
        <v>1675</v>
      </c>
      <c r="B859" t="s">
        <v>1841</v>
      </c>
      <c r="C859">
        <v>1</v>
      </c>
      <c r="D859">
        <v>2565</v>
      </c>
      <c r="E859">
        <v>1</v>
      </c>
      <c r="F859">
        <v>0</v>
      </c>
      <c r="G859">
        <v>4</v>
      </c>
      <c r="H859" t="s">
        <v>438</v>
      </c>
      <c r="I859" t="s">
        <v>379</v>
      </c>
      <c r="J859">
        <v>19430</v>
      </c>
      <c r="K859" t="s">
        <v>1362</v>
      </c>
      <c r="L859" t="s">
        <v>1867</v>
      </c>
      <c r="M859" t="s">
        <v>1868</v>
      </c>
      <c r="N859">
        <v>1103703910116</v>
      </c>
    </row>
    <row r="860" spans="1:14" x14ac:dyDescent="0.3">
      <c r="A860" t="s">
        <v>1675</v>
      </c>
      <c r="B860" t="s">
        <v>1841</v>
      </c>
      <c r="C860">
        <v>2</v>
      </c>
      <c r="D860">
        <v>2565</v>
      </c>
      <c r="E860">
        <v>1</v>
      </c>
      <c r="F860">
        <v>0</v>
      </c>
      <c r="G860">
        <v>4</v>
      </c>
      <c r="H860" t="s">
        <v>438</v>
      </c>
      <c r="I860" t="s">
        <v>379</v>
      </c>
      <c r="J860">
        <v>19615</v>
      </c>
      <c r="K860" t="s">
        <v>1362</v>
      </c>
      <c r="L860" t="s">
        <v>1869</v>
      </c>
      <c r="M860" t="s">
        <v>1870</v>
      </c>
      <c r="N860">
        <v>1939900589246</v>
      </c>
    </row>
    <row r="861" spans="1:14" x14ac:dyDescent="0.3">
      <c r="A861" t="s">
        <v>1675</v>
      </c>
      <c r="B861" t="s">
        <v>1841</v>
      </c>
      <c r="C861">
        <v>4</v>
      </c>
      <c r="D861">
        <v>2565</v>
      </c>
      <c r="E861">
        <v>1</v>
      </c>
      <c r="F861">
        <v>0</v>
      </c>
      <c r="G861">
        <v>4</v>
      </c>
      <c r="H861" t="s">
        <v>438</v>
      </c>
      <c r="I861" t="s">
        <v>379</v>
      </c>
      <c r="J861">
        <v>19663</v>
      </c>
      <c r="K861" t="s">
        <v>1362</v>
      </c>
      <c r="L861" t="s">
        <v>1132</v>
      </c>
      <c r="M861" t="s">
        <v>1871</v>
      </c>
      <c r="N861">
        <v>1939900578775</v>
      </c>
    </row>
    <row r="862" spans="1:14" x14ac:dyDescent="0.3">
      <c r="A862" t="s">
        <v>1675</v>
      </c>
      <c r="B862" t="s">
        <v>1841</v>
      </c>
      <c r="C862">
        <v>4</v>
      </c>
      <c r="D862">
        <v>2565</v>
      </c>
      <c r="E862">
        <v>1</v>
      </c>
      <c r="F862">
        <v>0</v>
      </c>
      <c r="G862">
        <v>5</v>
      </c>
      <c r="H862" t="s">
        <v>438</v>
      </c>
      <c r="I862" t="s">
        <v>379</v>
      </c>
      <c r="J862">
        <v>19664</v>
      </c>
      <c r="K862" t="s">
        <v>1362</v>
      </c>
      <c r="L862" t="s">
        <v>1872</v>
      </c>
      <c r="M862" t="s">
        <v>1873</v>
      </c>
      <c r="N862">
        <v>1939900612582</v>
      </c>
    </row>
    <row r="863" spans="1:14" x14ac:dyDescent="0.3">
      <c r="A863" t="s">
        <v>1675</v>
      </c>
      <c r="B863" t="s">
        <v>1841</v>
      </c>
      <c r="C863">
        <v>2</v>
      </c>
      <c r="D863">
        <v>2565</v>
      </c>
      <c r="E863">
        <v>1</v>
      </c>
      <c r="F863">
        <v>0</v>
      </c>
      <c r="G863">
        <v>5</v>
      </c>
      <c r="H863" t="s">
        <v>438</v>
      </c>
      <c r="I863" t="s">
        <v>379</v>
      </c>
      <c r="J863">
        <v>20497</v>
      </c>
      <c r="K863" t="s">
        <v>1362</v>
      </c>
      <c r="L863" t="s">
        <v>1874</v>
      </c>
      <c r="M863" t="s">
        <v>1875</v>
      </c>
      <c r="N863">
        <v>1930200144065</v>
      </c>
    </row>
    <row r="864" spans="1:14" x14ac:dyDescent="0.3">
      <c r="A864" t="s">
        <v>1675</v>
      </c>
      <c r="B864" t="s">
        <v>1841</v>
      </c>
      <c r="C864">
        <v>1</v>
      </c>
      <c r="D864">
        <v>2565</v>
      </c>
      <c r="E864">
        <v>1</v>
      </c>
      <c r="F864">
        <v>0</v>
      </c>
      <c r="G864">
        <v>5</v>
      </c>
      <c r="H864" t="s">
        <v>438</v>
      </c>
      <c r="I864" t="s">
        <v>379</v>
      </c>
      <c r="J864">
        <v>19434</v>
      </c>
      <c r="K864" t="s">
        <v>1362</v>
      </c>
      <c r="L864" t="s">
        <v>1809</v>
      </c>
      <c r="M864" t="s">
        <v>1876</v>
      </c>
      <c r="N864">
        <v>1969800348000</v>
      </c>
    </row>
    <row r="865" spans="1:14" x14ac:dyDescent="0.3">
      <c r="A865" t="s">
        <v>1675</v>
      </c>
      <c r="B865" t="s">
        <v>1841</v>
      </c>
      <c r="C865">
        <v>3</v>
      </c>
      <c r="D865">
        <v>2565</v>
      </c>
      <c r="E865">
        <v>1</v>
      </c>
      <c r="F865">
        <v>0</v>
      </c>
      <c r="G865">
        <v>5</v>
      </c>
      <c r="H865" t="s">
        <v>438</v>
      </c>
      <c r="I865" t="s">
        <v>379</v>
      </c>
      <c r="J865">
        <v>19620</v>
      </c>
      <c r="K865" t="s">
        <v>1362</v>
      </c>
      <c r="L865" t="s">
        <v>1877</v>
      </c>
      <c r="M865" t="s">
        <v>1878</v>
      </c>
      <c r="N865">
        <v>1839901861501</v>
      </c>
    </row>
    <row r="866" spans="1:14" x14ac:dyDescent="0.3">
      <c r="A866" t="s">
        <v>1675</v>
      </c>
      <c r="B866" t="s">
        <v>1841</v>
      </c>
      <c r="C866">
        <v>5</v>
      </c>
      <c r="D866">
        <v>2565</v>
      </c>
      <c r="E866">
        <v>1</v>
      </c>
      <c r="F866">
        <v>0</v>
      </c>
      <c r="G866">
        <v>5</v>
      </c>
      <c r="H866" t="s">
        <v>438</v>
      </c>
      <c r="I866" t="s">
        <v>379</v>
      </c>
      <c r="J866">
        <v>19544</v>
      </c>
      <c r="K866" t="s">
        <v>1362</v>
      </c>
      <c r="L866" t="s">
        <v>1879</v>
      </c>
      <c r="M866" t="s">
        <v>1135</v>
      </c>
      <c r="N866">
        <v>1909802943223</v>
      </c>
    </row>
    <row r="867" spans="1:14" x14ac:dyDescent="0.3">
      <c r="A867" t="s">
        <v>1675</v>
      </c>
      <c r="B867" t="s">
        <v>1841</v>
      </c>
      <c r="C867">
        <v>5</v>
      </c>
      <c r="D867">
        <v>2565</v>
      </c>
      <c r="E867">
        <v>1</v>
      </c>
      <c r="F867">
        <v>0</v>
      </c>
      <c r="G867">
        <v>6</v>
      </c>
      <c r="H867" t="s">
        <v>438</v>
      </c>
      <c r="I867" t="s">
        <v>379</v>
      </c>
      <c r="J867">
        <v>19574</v>
      </c>
      <c r="K867" t="s">
        <v>1362</v>
      </c>
      <c r="L867" t="s">
        <v>520</v>
      </c>
      <c r="M867" t="s">
        <v>1880</v>
      </c>
      <c r="N867">
        <v>1939900585712</v>
      </c>
    </row>
    <row r="868" spans="1:14" x14ac:dyDescent="0.3">
      <c r="A868" t="s">
        <v>1675</v>
      </c>
      <c r="B868" t="s">
        <v>1841</v>
      </c>
      <c r="C868">
        <v>3</v>
      </c>
      <c r="D868">
        <v>2565</v>
      </c>
      <c r="E868">
        <v>1</v>
      </c>
      <c r="F868">
        <v>0</v>
      </c>
      <c r="G868">
        <v>6</v>
      </c>
      <c r="H868" t="s">
        <v>438</v>
      </c>
      <c r="I868" t="s">
        <v>379</v>
      </c>
      <c r="J868">
        <v>19621</v>
      </c>
      <c r="K868" t="s">
        <v>1362</v>
      </c>
      <c r="L868" t="s">
        <v>517</v>
      </c>
      <c r="M868" t="s">
        <v>1881</v>
      </c>
      <c r="N868">
        <v>1939900610733</v>
      </c>
    </row>
    <row r="869" spans="1:14" x14ac:dyDescent="0.3">
      <c r="A869" t="s">
        <v>1675</v>
      </c>
      <c r="B869" t="s">
        <v>1841</v>
      </c>
      <c r="C869">
        <v>1</v>
      </c>
      <c r="D869">
        <v>2565</v>
      </c>
      <c r="E869">
        <v>1</v>
      </c>
      <c r="F869">
        <v>0</v>
      </c>
      <c r="G869">
        <v>6</v>
      </c>
      <c r="H869" t="s">
        <v>438</v>
      </c>
      <c r="I869" t="s">
        <v>379</v>
      </c>
      <c r="J869">
        <v>19580</v>
      </c>
      <c r="K869" t="s">
        <v>1362</v>
      </c>
      <c r="L869" t="s">
        <v>1162</v>
      </c>
      <c r="M869" t="s">
        <v>1882</v>
      </c>
      <c r="N869">
        <v>1939900620712</v>
      </c>
    </row>
    <row r="870" spans="1:14" x14ac:dyDescent="0.3">
      <c r="A870" t="s">
        <v>1675</v>
      </c>
      <c r="B870" t="s">
        <v>1841</v>
      </c>
      <c r="C870">
        <v>4</v>
      </c>
      <c r="D870">
        <v>2565</v>
      </c>
      <c r="E870">
        <v>1</v>
      </c>
      <c r="F870">
        <v>0</v>
      </c>
      <c r="G870">
        <v>6</v>
      </c>
      <c r="H870" t="s">
        <v>438</v>
      </c>
      <c r="I870" t="s">
        <v>379</v>
      </c>
      <c r="J870">
        <v>20481</v>
      </c>
      <c r="K870" t="s">
        <v>1362</v>
      </c>
      <c r="L870" t="s">
        <v>1883</v>
      </c>
      <c r="M870" t="s">
        <v>915</v>
      </c>
      <c r="N870">
        <v>1939900596650</v>
      </c>
    </row>
    <row r="871" spans="1:14" x14ac:dyDescent="0.3">
      <c r="A871" t="s">
        <v>1675</v>
      </c>
      <c r="B871" t="s">
        <v>1841</v>
      </c>
      <c r="C871">
        <v>2</v>
      </c>
      <c r="D871">
        <v>2565</v>
      </c>
      <c r="E871">
        <v>1</v>
      </c>
      <c r="F871">
        <v>0</v>
      </c>
      <c r="G871">
        <v>6</v>
      </c>
      <c r="H871" t="s">
        <v>438</v>
      </c>
      <c r="I871" t="s">
        <v>379</v>
      </c>
      <c r="J871">
        <v>19476</v>
      </c>
      <c r="K871" t="s">
        <v>1486</v>
      </c>
      <c r="L871" t="s">
        <v>1519</v>
      </c>
      <c r="M871" t="s">
        <v>976</v>
      </c>
      <c r="N871">
        <v>1909803006983</v>
      </c>
    </row>
    <row r="872" spans="1:14" x14ac:dyDescent="0.3">
      <c r="A872" t="s">
        <v>1675</v>
      </c>
      <c r="B872" t="s">
        <v>1841</v>
      </c>
      <c r="C872">
        <v>4</v>
      </c>
      <c r="D872">
        <v>2565</v>
      </c>
      <c r="E872">
        <v>1</v>
      </c>
      <c r="F872">
        <v>0</v>
      </c>
      <c r="G872">
        <v>7</v>
      </c>
      <c r="H872" t="s">
        <v>438</v>
      </c>
      <c r="I872" t="s">
        <v>379</v>
      </c>
      <c r="J872">
        <v>19474</v>
      </c>
      <c r="K872" t="s">
        <v>1486</v>
      </c>
      <c r="L872" t="s">
        <v>1884</v>
      </c>
      <c r="M872" t="s">
        <v>1885</v>
      </c>
      <c r="N872">
        <v>1930200145045</v>
      </c>
    </row>
    <row r="873" spans="1:14" x14ac:dyDescent="0.3">
      <c r="A873" t="s">
        <v>1675</v>
      </c>
      <c r="B873" t="s">
        <v>1841</v>
      </c>
      <c r="C873">
        <v>1</v>
      </c>
      <c r="D873">
        <v>2565</v>
      </c>
      <c r="E873">
        <v>1</v>
      </c>
      <c r="F873">
        <v>0</v>
      </c>
      <c r="G873">
        <v>7</v>
      </c>
      <c r="H873" t="s">
        <v>438</v>
      </c>
      <c r="I873" t="s">
        <v>379</v>
      </c>
      <c r="J873">
        <v>19613</v>
      </c>
      <c r="K873" t="s">
        <v>1362</v>
      </c>
      <c r="L873" t="s">
        <v>1886</v>
      </c>
      <c r="M873" t="s">
        <v>1332</v>
      </c>
      <c r="N873">
        <v>1939800023691</v>
      </c>
    </row>
    <row r="874" spans="1:14" x14ac:dyDescent="0.3">
      <c r="A874" t="s">
        <v>1675</v>
      </c>
      <c r="B874" t="s">
        <v>1841</v>
      </c>
      <c r="C874">
        <v>3</v>
      </c>
      <c r="D874">
        <v>2565</v>
      </c>
      <c r="E874">
        <v>1</v>
      </c>
      <c r="F874">
        <v>0</v>
      </c>
      <c r="G874">
        <v>7</v>
      </c>
      <c r="H874" t="s">
        <v>438</v>
      </c>
      <c r="I874" t="s">
        <v>379</v>
      </c>
      <c r="J874">
        <v>19623</v>
      </c>
      <c r="K874" t="s">
        <v>1362</v>
      </c>
      <c r="L874" t="s">
        <v>1887</v>
      </c>
      <c r="M874" t="s">
        <v>1888</v>
      </c>
      <c r="N874">
        <v>1939900590198</v>
      </c>
    </row>
    <row r="875" spans="1:14" x14ac:dyDescent="0.3">
      <c r="A875" t="s">
        <v>1675</v>
      </c>
      <c r="B875" t="s">
        <v>1841</v>
      </c>
      <c r="C875">
        <v>5</v>
      </c>
      <c r="D875">
        <v>2565</v>
      </c>
      <c r="E875">
        <v>1</v>
      </c>
      <c r="F875">
        <v>0</v>
      </c>
      <c r="G875">
        <v>7</v>
      </c>
      <c r="H875" t="s">
        <v>438</v>
      </c>
      <c r="I875" t="s">
        <v>379</v>
      </c>
      <c r="J875">
        <v>19578</v>
      </c>
      <c r="K875" t="s">
        <v>1362</v>
      </c>
      <c r="L875" t="s">
        <v>1889</v>
      </c>
      <c r="M875" t="s">
        <v>1890</v>
      </c>
      <c r="N875">
        <v>1939900596510</v>
      </c>
    </row>
    <row r="876" spans="1:14" x14ac:dyDescent="0.3">
      <c r="A876" t="s">
        <v>1675</v>
      </c>
      <c r="B876" t="s">
        <v>1841</v>
      </c>
      <c r="C876">
        <v>2</v>
      </c>
      <c r="D876">
        <v>2565</v>
      </c>
      <c r="E876">
        <v>1</v>
      </c>
      <c r="F876">
        <v>0</v>
      </c>
      <c r="G876">
        <v>7</v>
      </c>
      <c r="H876" t="s">
        <v>438</v>
      </c>
      <c r="I876" t="s">
        <v>379</v>
      </c>
      <c r="J876">
        <v>19514</v>
      </c>
      <c r="K876" t="s">
        <v>1486</v>
      </c>
      <c r="L876" t="s">
        <v>1891</v>
      </c>
      <c r="M876" t="s">
        <v>1892</v>
      </c>
      <c r="N876">
        <v>1939800022767</v>
      </c>
    </row>
    <row r="877" spans="1:14" x14ac:dyDescent="0.3">
      <c r="A877" t="s">
        <v>1675</v>
      </c>
      <c r="B877" t="s">
        <v>1841</v>
      </c>
      <c r="C877">
        <v>5</v>
      </c>
      <c r="D877">
        <v>2565</v>
      </c>
      <c r="E877">
        <v>1</v>
      </c>
      <c r="F877">
        <v>0</v>
      </c>
      <c r="G877">
        <v>8</v>
      </c>
      <c r="H877" t="s">
        <v>438</v>
      </c>
      <c r="I877" t="s">
        <v>379</v>
      </c>
      <c r="J877">
        <v>19581</v>
      </c>
      <c r="K877" t="s">
        <v>1362</v>
      </c>
      <c r="L877" t="s">
        <v>1893</v>
      </c>
      <c r="M877" t="s">
        <v>1894</v>
      </c>
      <c r="N877">
        <v>1939900587243</v>
      </c>
    </row>
    <row r="878" spans="1:14" x14ac:dyDescent="0.3">
      <c r="A878" t="s">
        <v>1675</v>
      </c>
      <c r="B878" t="s">
        <v>1841</v>
      </c>
      <c r="C878">
        <v>3</v>
      </c>
      <c r="D878">
        <v>2565</v>
      </c>
      <c r="E878">
        <v>1</v>
      </c>
      <c r="F878">
        <v>0</v>
      </c>
      <c r="G878">
        <v>8</v>
      </c>
      <c r="H878" t="s">
        <v>438</v>
      </c>
      <c r="I878" t="s">
        <v>379</v>
      </c>
      <c r="J878">
        <v>19626</v>
      </c>
      <c r="K878" t="s">
        <v>1362</v>
      </c>
      <c r="L878" t="s">
        <v>1895</v>
      </c>
      <c r="M878" t="s">
        <v>1006</v>
      </c>
      <c r="N878">
        <v>1939900602072</v>
      </c>
    </row>
    <row r="879" spans="1:14" x14ac:dyDescent="0.3">
      <c r="A879" t="s">
        <v>1675</v>
      </c>
      <c r="B879" t="s">
        <v>1841</v>
      </c>
      <c r="C879">
        <v>1</v>
      </c>
      <c r="D879">
        <v>2565</v>
      </c>
      <c r="E879">
        <v>1</v>
      </c>
      <c r="F879">
        <v>0</v>
      </c>
      <c r="G879">
        <v>8</v>
      </c>
      <c r="H879" t="s">
        <v>438</v>
      </c>
      <c r="I879" t="s">
        <v>379</v>
      </c>
      <c r="J879">
        <v>19614</v>
      </c>
      <c r="K879" t="s">
        <v>1362</v>
      </c>
      <c r="L879" t="s">
        <v>1886</v>
      </c>
      <c r="M879" t="s">
        <v>605</v>
      </c>
      <c r="N879">
        <v>1939900620089</v>
      </c>
    </row>
    <row r="880" spans="1:14" x14ac:dyDescent="0.3">
      <c r="A880" t="s">
        <v>1675</v>
      </c>
      <c r="B880" t="s">
        <v>1841</v>
      </c>
      <c r="C880">
        <v>4</v>
      </c>
      <c r="D880">
        <v>2565</v>
      </c>
      <c r="E880">
        <v>1</v>
      </c>
      <c r="F880">
        <v>0</v>
      </c>
      <c r="G880">
        <v>8</v>
      </c>
      <c r="H880" t="s">
        <v>438</v>
      </c>
      <c r="I880" t="s">
        <v>379</v>
      </c>
      <c r="J880">
        <v>19488</v>
      </c>
      <c r="K880" t="s">
        <v>1486</v>
      </c>
      <c r="L880" t="s">
        <v>1896</v>
      </c>
      <c r="M880" t="s">
        <v>1897</v>
      </c>
      <c r="N880">
        <v>1939900585747</v>
      </c>
    </row>
    <row r="881" spans="1:14" x14ac:dyDescent="0.3">
      <c r="A881" t="s">
        <v>1675</v>
      </c>
      <c r="B881" t="s">
        <v>1841</v>
      </c>
      <c r="C881">
        <v>2</v>
      </c>
      <c r="D881">
        <v>2565</v>
      </c>
      <c r="E881">
        <v>1</v>
      </c>
      <c r="F881">
        <v>0</v>
      </c>
      <c r="G881">
        <v>8</v>
      </c>
      <c r="H881" t="s">
        <v>438</v>
      </c>
      <c r="I881" t="s">
        <v>379</v>
      </c>
      <c r="J881">
        <v>19518</v>
      </c>
      <c r="K881" t="s">
        <v>1486</v>
      </c>
      <c r="L881" t="s">
        <v>1898</v>
      </c>
      <c r="M881" t="s">
        <v>955</v>
      </c>
      <c r="N881">
        <v>1939900598733</v>
      </c>
    </row>
    <row r="882" spans="1:14" x14ac:dyDescent="0.3">
      <c r="A882" t="s">
        <v>1675</v>
      </c>
      <c r="B882" t="s">
        <v>1841</v>
      </c>
      <c r="C882">
        <v>2</v>
      </c>
      <c r="D882">
        <v>2565</v>
      </c>
      <c r="E882">
        <v>1</v>
      </c>
      <c r="F882">
        <v>0</v>
      </c>
      <c r="G882">
        <v>9</v>
      </c>
      <c r="H882" t="s">
        <v>438</v>
      </c>
      <c r="I882" t="s">
        <v>379</v>
      </c>
      <c r="J882">
        <v>19589</v>
      </c>
      <c r="K882" t="s">
        <v>1486</v>
      </c>
      <c r="L882" t="s">
        <v>1899</v>
      </c>
      <c r="M882" t="s">
        <v>1900</v>
      </c>
      <c r="N882">
        <v>1839901876975</v>
      </c>
    </row>
    <row r="883" spans="1:14" x14ac:dyDescent="0.3">
      <c r="A883" t="s">
        <v>1675</v>
      </c>
      <c r="B883" t="s">
        <v>1841</v>
      </c>
      <c r="C883">
        <v>4</v>
      </c>
      <c r="D883">
        <v>2565</v>
      </c>
      <c r="E883">
        <v>1</v>
      </c>
      <c r="F883">
        <v>0</v>
      </c>
      <c r="G883">
        <v>9</v>
      </c>
      <c r="H883" t="s">
        <v>438</v>
      </c>
      <c r="I883" t="s">
        <v>379</v>
      </c>
      <c r="J883">
        <v>19509</v>
      </c>
      <c r="K883" t="s">
        <v>1486</v>
      </c>
      <c r="L883" t="s">
        <v>1901</v>
      </c>
      <c r="M883" t="s">
        <v>1845</v>
      </c>
      <c r="N883">
        <v>1939900610164</v>
      </c>
    </row>
    <row r="884" spans="1:14" x14ac:dyDescent="0.3">
      <c r="A884" t="s">
        <v>1675</v>
      </c>
      <c r="B884" t="s">
        <v>1841</v>
      </c>
      <c r="C884">
        <v>1</v>
      </c>
      <c r="D884">
        <v>2565</v>
      </c>
      <c r="E884">
        <v>1</v>
      </c>
      <c r="F884">
        <v>0</v>
      </c>
      <c r="G884">
        <v>9</v>
      </c>
      <c r="H884" t="s">
        <v>438</v>
      </c>
      <c r="I884" t="s">
        <v>379</v>
      </c>
      <c r="J884">
        <v>19619</v>
      </c>
      <c r="K884" t="s">
        <v>1362</v>
      </c>
      <c r="L884" t="s">
        <v>1902</v>
      </c>
      <c r="M884" t="s">
        <v>1903</v>
      </c>
      <c r="N884">
        <v>1939900604709</v>
      </c>
    </row>
    <row r="885" spans="1:14" x14ac:dyDescent="0.3">
      <c r="A885" t="s">
        <v>1675</v>
      </c>
      <c r="B885" t="s">
        <v>1841</v>
      </c>
      <c r="C885">
        <v>3</v>
      </c>
      <c r="D885">
        <v>2565</v>
      </c>
      <c r="E885">
        <v>1</v>
      </c>
      <c r="F885">
        <v>0</v>
      </c>
      <c r="G885">
        <v>9</v>
      </c>
      <c r="H885" t="s">
        <v>438</v>
      </c>
      <c r="I885" t="s">
        <v>379</v>
      </c>
      <c r="J885">
        <v>19628</v>
      </c>
      <c r="K885" t="s">
        <v>1362</v>
      </c>
      <c r="L885" t="s">
        <v>1492</v>
      </c>
      <c r="M885" t="s">
        <v>1904</v>
      </c>
      <c r="N885">
        <v>1104300809299</v>
      </c>
    </row>
    <row r="886" spans="1:14" x14ac:dyDescent="0.3">
      <c r="A886" t="s">
        <v>1675</v>
      </c>
      <c r="B886" t="s">
        <v>1841</v>
      </c>
      <c r="C886">
        <v>5</v>
      </c>
      <c r="D886">
        <v>2565</v>
      </c>
      <c r="E886">
        <v>1</v>
      </c>
      <c r="F886">
        <v>0</v>
      </c>
      <c r="G886">
        <v>9</v>
      </c>
      <c r="H886" t="s">
        <v>438</v>
      </c>
      <c r="I886" t="s">
        <v>379</v>
      </c>
      <c r="J886">
        <v>19587</v>
      </c>
      <c r="K886" t="s">
        <v>1362</v>
      </c>
      <c r="L886" t="s">
        <v>1905</v>
      </c>
      <c r="M886" t="s">
        <v>1906</v>
      </c>
      <c r="N886">
        <v>1939900599471</v>
      </c>
    </row>
    <row r="887" spans="1:14" x14ac:dyDescent="0.3">
      <c r="A887" t="s">
        <v>1675</v>
      </c>
      <c r="B887" t="s">
        <v>1841</v>
      </c>
      <c r="C887">
        <v>5</v>
      </c>
      <c r="D887">
        <v>2565</v>
      </c>
      <c r="E887">
        <v>1</v>
      </c>
      <c r="F887">
        <v>0</v>
      </c>
      <c r="G887">
        <v>10</v>
      </c>
      <c r="H887" t="s">
        <v>438</v>
      </c>
      <c r="I887" t="s">
        <v>379</v>
      </c>
      <c r="J887">
        <v>20488</v>
      </c>
      <c r="K887" t="s">
        <v>1362</v>
      </c>
      <c r="L887" t="s">
        <v>540</v>
      </c>
      <c r="M887" t="s">
        <v>1111</v>
      </c>
      <c r="N887">
        <v>1839901878366</v>
      </c>
    </row>
    <row r="888" spans="1:14" x14ac:dyDescent="0.3">
      <c r="A888" t="s">
        <v>1675</v>
      </c>
      <c r="B888" t="s">
        <v>1841</v>
      </c>
      <c r="C888">
        <v>3</v>
      </c>
      <c r="D888">
        <v>2565</v>
      </c>
      <c r="E888">
        <v>1</v>
      </c>
      <c r="F888">
        <v>0</v>
      </c>
      <c r="G888">
        <v>10</v>
      </c>
      <c r="H888" t="s">
        <v>438</v>
      </c>
      <c r="I888" t="s">
        <v>379</v>
      </c>
      <c r="J888">
        <v>19629</v>
      </c>
      <c r="K888" t="s">
        <v>1362</v>
      </c>
      <c r="L888" t="s">
        <v>1907</v>
      </c>
      <c r="M888" t="s">
        <v>463</v>
      </c>
      <c r="N888">
        <v>1939900599071</v>
      </c>
    </row>
    <row r="889" spans="1:14" x14ac:dyDescent="0.3">
      <c r="A889" t="s">
        <v>1675</v>
      </c>
      <c r="B889" t="s">
        <v>1841</v>
      </c>
      <c r="C889">
        <v>4</v>
      </c>
      <c r="D889">
        <v>2565</v>
      </c>
      <c r="E889">
        <v>1</v>
      </c>
      <c r="F889">
        <v>0</v>
      </c>
      <c r="G889">
        <v>10</v>
      </c>
      <c r="H889" t="s">
        <v>438</v>
      </c>
      <c r="I889" t="s">
        <v>379</v>
      </c>
      <c r="J889">
        <v>19521</v>
      </c>
      <c r="K889" t="s">
        <v>1486</v>
      </c>
      <c r="L889" t="s">
        <v>1588</v>
      </c>
      <c r="M889" t="s">
        <v>1908</v>
      </c>
      <c r="N889">
        <v>1119600115271</v>
      </c>
    </row>
    <row r="890" spans="1:14" x14ac:dyDescent="0.3">
      <c r="A890" t="s">
        <v>1675</v>
      </c>
      <c r="B890" t="s">
        <v>1841</v>
      </c>
      <c r="C890">
        <v>2</v>
      </c>
      <c r="D890">
        <v>2565</v>
      </c>
      <c r="E890">
        <v>1</v>
      </c>
      <c r="F890">
        <v>0</v>
      </c>
      <c r="G890">
        <v>10</v>
      </c>
      <c r="H890" t="s">
        <v>438</v>
      </c>
      <c r="I890" t="s">
        <v>379</v>
      </c>
      <c r="J890">
        <v>19593</v>
      </c>
      <c r="K890" t="s">
        <v>1486</v>
      </c>
      <c r="L890" t="s">
        <v>1909</v>
      </c>
      <c r="M890" t="s">
        <v>1910</v>
      </c>
      <c r="N890">
        <v>1103703927221</v>
      </c>
    </row>
    <row r="891" spans="1:14" x14ac:dyDescent="0.3">
      <c r="A891" t="s">
        <v>1675</v>
      </c>
      <c r="B891" t="s">
        <v>1841</v>
      </c>
      <c r="C891">
        <v>1</v>
      </c>
      <c r="D891">
        <v>2565</v>
      </c>
      <c r="E891">
        <v>1</v>
      </c>
      <c r="F891">
        <v>0</v>
      </c>
      <c r="G891">
        <v>10</v>
      </c>
      <c r="H891" t="s">
        <v>438</v>
      </c>
      <c r="I891" t="s">
        <v>379</v>
      </c>
      <c r="J891">
        <v>19438</v>
      </c>
      <c r="K891" t="s">
        <v>1486</v>
      </c>
      <c r="L891" t="s">
        <v>1202</v>
      </c>
      <c r="M891" t="s">
        <v>1911</v>
      </c>
      <c r="N891">
        <v>1939900601297</v>
      </c>
    </row>
    <row r="892" spans="1:14" x14ac:dyDescent="0.3">
      <c r="A892" t="s">
        <v>1675</v>
      </c>
      <c r="B892" t="s">
        <v>1841</v>
      </c>
      <c r="C892">
        <v>1</v>
      </c>
      <c r="D892">
        <v>2565</v>
      </c>
      <c r="E892">
        <v>1</v>
      </c>
      <c r="F892">
        <v>0</v>
      </c>
      <c r="G892">
        <v>11</v>
      </c>
      <c r="H892" t="s">
        <v>438</v>
      </c>
      <c r="I892" t="s">
        <v>379</v>
      </c>
      <c r="J892">
        <v>19439</v>
      </c>
      <c r="K892" t="s">
        <v>1486</v>
      </c>
      <c r="L892" t="s">
        <v>1912</v>
      </c>
      <c r="M892" t="s">
        <v>388</v>
      </c>
      <c r="N892">
        <v>1939900597443</v>
      </c>
    </row>
    <row r="893" spans="1:14" x14ac:dyDescent="0.3">
      <c r="A893" t="s">
        <v>1675</v>
      </c>
      <c r="B893" t="s">
        <v>1841</v>
      </c>
      <c r="C893">
        <v>2</v>
      </c>
      <c r="D893">
        <v>2565</v>
      </c>
      <c r="E893">
        <v>1</v>
      </c>
      <c r="F893">
        <v>0</v>
      </c>
      <c r="G893">
        <v>11</v>
      </c>
      <c r="H893" t="s">
        <v>438</v>
      </c>
      <c r="I893" t="s">
        <v>379</v>
      </c>
      <c r="J893">
        <v>19597</v>
      </c>
      <c r="K893" t="s">
        <v>1486</v>
      </c>
      <c r="L893" t="s">
        <v>1913</v>
      </c>
      <c r="M893" t="s">
        <v>1473</v>
      </c>
      <c r="N893">
        <v>1939900602919</v>
      </c>
    </row>
    <row r="894" spans="1:14" x14ac:dyDescent="0.3">
      <c r="A894" t="s">
        <v>1675</v>
      </c>
      <c r="B894" t="s">
        <v>1841</v>
      </c>
      <c r="C894">
        <v>4</v>
      </c>
      <c r="D894">
        <v>2565</v>
      </c>
      <c r="E894">
        <v>1</v>
      </c>
      <c r="F894">
        <v>0</v>
      </c>
      <c r="G894">
        <v>11</v>
      </c>
      <c r="H894" t="s">
        <v>438</v>
      </c>
      <c r="I894" t="s">
        <v>379</v>
      </c>
      <c r="J894">
        <v>19555</v>
      </c>
      <c r="K894" t="s">
        <v>1486</v>
      </c>
      <c r="L894" t="s">
        <v>849</v>
      </c>
      <c r="M894" t="s">
        <v>1914</v>
      </c>
      <c r="N894">
        <v>1869900606061</v>
      </c>
    </row>
    <row r="895" spans="1:14" x14ac:dyDescent="0.3">
      <c r="A895" t="s">
        <v>1675</v>
      </c>
      <c r="B895" t="s">
        <v>1841</v>
      </c>
      <c r="C895">
        <v>5</v>
      </c>
      <c r="D895">
        <v>2565</v>
      </c>
      <c r="E895">
        <v>1</v>
      </c>
      <c r="F895">
        <v>0</v>
      </c>
      <c r="G895">
        <v>11</v>
      </c>
      <c r="H895" t="s">
        <v>438</v>
      </c>
      <c r="I895" t="s">
        <v>379</v>
      </c>
      <c r="J895">
        <v>20490</v>
      </c>
      <c r="K895" t="s">
        <v>1362</v>
      </c>
      <c r="L895" t="s">
        <v>1915</v>
      </c>
      <c r="M895" t="s">
        <v>1916</v>
      </c>
      <c r="N895">
        <v>1939900605357</v>
      </c>
    </row>
    <row r="896" spans="1:14" x14ac:dyDescent="0.3">
      <c r="A896" t="s">
        <v>1675</v>
      </c>
      <c r="B896" t="s">
        <v>1841</v>
      </c>
      <c r="C896">
        <v>3</v>
      </c>
      <c r="D896">
        <v>2565</v>
      </c>
      <c r="E896">
        <v>1</v>
      </c>
      <c r="F896">
        <v>0</v>
      </c>
      <c r="G896">
        <v>11</v>
      </c>
      <c r="H896" t="s">
        <v>438</v>
      </c>
      <c r="I896" t="s">
        <v>379</v>
      </c>
      <c r="J896">
        <v>19739</v>
      </c>
      <c r="K896" t="s">
        <v>1362</v>
      </c>
      <c r="L896" t="s">
        <v>1917</v>
      </c>
      <c r="M896" t="s">
        <v>630</v>
      </c>
      <c r="N896">
        <v>1909802954080</v>
      </c>
    </row>
    <row r="897" spans="1:14" x14ac:dyDescent="0.3">
      <c r="A897" t="s">
        <v>1675</v>
      </c>
      <c r="B897" t="s">
        <v>1841</v>
      </c>
      <c r="C897">
        <v>3</v>
      </c>
      <c r="D897">
        <v>2565</v>
      </c>
      <c r="E897">
        <v>1</v>
      </c>
      <c r="F897">
        <v>0</v>
      </c>
      <c r="G897">
        <v>12</v>
      </c>
      <c r="H897" t="s">
        <v>438</v>
      </c>
      <c r="I897" t="s">
        <v>379</v>
      </c>
      <c r="J897">
        <v>20479</v>
      </c>
      <c r="K897" t="s">
        <v>1362</v>
      </c>
      <c r="L897" t="s">
        <v>1918</v>
      </c>
      <c r="M897" t="s">
        <v>1919</v>
      </c>
      <c r="N897">
        <v>1104200379373</v>
      </c>
    </row>
    <row r="898" spans="1:14" x14ac:dyDescent="0.3">
      <c r="A898" t="s">
        <v>1675</v>
      </c>
      <c r="B898" t="s">
        <v>1841</v>
      </c>
      <c r="C898">
        <v>5</v>
      </c>
      <c r="D898">
        <v>2565</v>
      </c>
      <c r="E898">
        <v>1</v>
      </c>
      <c r="F898">
        <v>0</v>
      </c>
      <c r="G898">
        <v>12</v>
      </c>
      <c r="H898" t="s">
        <v>438</v>
      </c>
      <c r="I898" t="s">
        <v>379</v>
      </c>
      <c r="J898">
        <v>19471</v>
      </c>
      <c r="K898" t="s">
        <v>1486</v>
      </c>
      <c r="L898" t="s">
        <v>1920</v>
      </c>
      <c r="M898" t="s">
        <v>1921</v>
      </c>
      <c r="N898">
        <v>1900701219009</v>
      </c>
    </row>
    <row r="899" spans="1:14" x14ac:dyDescent="0.3">
      <c r="A899" t="s">
        <v>1675</v>
      </c>
      <c r="B899" t="s">
        <v>1841</v>
      </c>
      <c r="C899">
        <v>4</v>
      </c>
      <c r="D899">
        <v>2565</v>
      </c>
      <c r="E899">
        <v>1</v>
      </c>
      <c r="F899">
        <v>0</v>
      </c>
      <c r="G899">
        <v>12</v>
      </c>
      <c r="H899" t="s">
        <v>438</v>
      </c>
      <c r="I899" t="s">
        <v>379</v>
      </c>
      <c r="J899">
        <v>19556</v>
      </c>
      <c r="K899" t="s">
        <v>1486</v>
      </c>
      <c r="L899" t="s">
        <v>716</v>
      </c>
      <c r="M899" t="s">
        <v>1922</v>
      </c>
      <c r="N899">
        <v>1939900600053</v>
      </c>
    </row>
    <row r="900" spans="1:14" x14ac:dyDescent="0.3">
      <c r="A900" t="s">
        <v>1675</v>
      </c>
      <c r="B900" t="s">
        <v>1841</v>
      </c>
      <c r="C900">
        <v>2</v>
      </c>
      <c r="D900">
        <v>2565</v>
      </c>
      <c r="E900">
        <v>1</v>
      </c>
      <c r="F900">
        <v>0</v>
      </c>
      <c r="G900">
        <v>12</v>
      </c>
      <c r="H900" t="s">
        <v>438</v>
      </c>
      <c r="I900" t="s">
        <v>379</v>
      </c>
      <c r="J900">
        <v>19598</v>
      </c>
      <c r="K900" t="s">
        <v>1486</v>
      </c>
      <c r="L900" t="s">
        <v>1257</v>
      </c>
      <c r="M900" t="s">
        <v>1923</v>
      </c>
      <c r="N900">
        <v>1839901874816</v>
      </c>
    </row>
    <row r="901" spans="1:14" x14ac:dyDescent="0.3">
      <c r="A901" t="s">
        <v>1675</v>
      </c>
      <c r="B901" t="s">
        <v>1841</v>
      </c>
      <c r="C901">
        <v>1</v>
      </c>
      <c r="D901">
        <v>2565</v>
      </c>
      <c r="E901">
        <v>1</v>
      </c>
      <c r="F901">
        <v>0</v>
      </c>
      <c r="G901">
        <v>12</v>
      </c>
      <c r="H901" t="s">
        <v>438</v>
      </c>
      <c r="I901" t="s">
        <v>379</v>
      </c>
      <c r="J901">
        <v>19443</v>
      </c>
      <c r="K901" t="s">
        <v>1486</v>
      </c>
      <c r="L901" t="s">
        <v>1924</v>
      </c>
      <c r="M901" t="s">
        <v>1925</v>
      </c>
      <c r="N901">
        <v>1939900590414</v>
      </c>
    </row>
    <row r="902" spans="1:14" x14ac:dyDescent="0.3">
      <c r="A902" t="s">
        <v>1675</v>
      </c>
      <c r="B902" t="s">
        <v>1841</v>
      </c>
      <c r="C902">
        <v>1</v>
      </c>
      <c r="D902">
        <v>2565</v>
      </c>
      <c r="E902">
        <v>1</v>
      </c>
      <c r="F902">
        <v>0</v>
      </c>
      <c r="G902">
        <v>13</v>
      </c>
      <c r="H902" t="s">
        <v>438</v>
      </c>
      <c r="I902" t="s">
        <v>379</v>
      </c>
      <c r="J902">
        <v>19444</v>
      </c>
      <c r="K902" t="s">
        <v>1486</v>
      </c>
      <c r="L902" t="s">
        <v>1926</v>
      </c>
      <c r="M902" t="s">
        <v>1864</v>
      </c>
      <c r="N902">
        <v>1939900609867</v>
      </c>
    </row>
    <row r="903" spans="1:14" x14ac:dyDescent="0.3">
      <c r="A903" t="s">
        <v>1675</v>
      </c>
      <c r="B903" t="s">
        <v>1841</v>
      </c>
      <c r="C903">
        <v>2</v>
      </c>
      <c r="D903">
        <v>2565</v>
      </c>
      <c r="E903">
        <v>1</v>
      </c>
      <c r="F903">
        <v>0</v>
      </c>
      <c r="G903">
        <v>13</v>
      </c>
      <c r="H903" t="s">
        <v>438</v>
      </c>
      <c r="I903" t="s">
        <v>379</v>
      </c>
      <c r="J903">
        <v>19599</v>
      </c>
      <c r="K903" t="s">
        <v>1486</v>
      </c>
      <c r="L903" t="s">
        <v>817</v>
      </c>
      <c r="M903" t="s">
        <v>1927</v>
      </c>
      <c r="N903">
        <v>1939900604318</v>
      </c>
    </row>
    <row r="904" spans="1:14" x14ac:dyDescent="0.3">
      <c r="A904" t="s">
        <v>1675</v>
      </c>
      <c r="B904" t="s">
        <v>1841</v>
      </c>
      <c r="C904">
        <v>4</v>
      </c>
      <c r="D904">
        <v>2565</v>
      </c>
      <c r="E904">
        <v>1</v>
      </c>
      <c r="F904">
        <v>0</v>
      </c>
      <c r="G904">
        <v>13</v>
      </c>
      <c r="H904" t="s">
        <v>438</v>
      </c>
      <c r="I904" t="s">
        <v>379</v>
      </c>
      <c r="J904">
        <v>19559</v>
      </c>
      <c r="K904" t="s">
        <v>1486</v>
      </c>
      <c r="L904" t="s">
        <v>1928</v>
      </c>
      <c r="M904" t="s">
        <v>1080</v>
      </c>
      <c r="N904">
        <v>1939900606167</v>
      </c>
    </row>
    <row r="905" spans="1:14" x14ac:dyDescent="0.3">
      <c r="A905" t="s">
        <v>1675</v>
      </c>
      <c r="B905" t="s">
        <v>1841</v>
      </c>
      <c r="C905">
        <v>3</v>
      </c>
      <c r="D905">
        <v>2565</v>
      </c>
      <c r="E905">
        <v>1</v>
      </c>
      <c r="F905">
        <v>0</v>
      </c>
      <c r="G905">
        <v>13</v>
      </c>
      <c r="H905" t="s">
        <v>438</v>
      </c>
      <c r="I905" t="s">
        <v>379</v>
      </c>
      <c r="J905">
        <v>19467</v>
      </c>
      <c r="K905" t="s">
        <v>1486</v>
      </c>
      <c r="L905" t="s">
        <v>1929</v>
      </c>
      <c r="M905" t="s">
        <v>591</v>
      </c>
      <c r="N905">
        <v>1939900620534</v>
      </c>
    </row>
    <row r="906" spans="1:14" x14ac:dyDescent="0.3">
      <c r="A906" t="s">
        <v>1675</v>
      </c>
      <c r="B906" t="s">
        <v>1841</v>
      </c>
      <c r="C906">
        <v>5</v>
      </c>
      <c r="D906">
        <v>2565</v>
      </c>
      <c r="E906">
        <v>1</v>
      </c>
      <c r="F906">
        <v>0</v>
      </c>
      <c r="G906">
        <v>13</v>
      </c>
      <c r="H906" t="s">
        <v>438</v>
      </c>
      <c r="I906" t="s">
        <v>379</v>
      </c>
      <c r="J906">
        <v>19487</v>
      </c>
      <c r="K906" t="s">
        <v>1486</v>
      </c>
      <c r="L906" t="s">
        <v>1930</v>
      </c>
      <c r="M906" t="s">
        <v>473</v>
      </c>
      <c r="N906">
        <v>1939900608852</v>
      </c>
    </row>
    <row r="907" spans="1:14" x14ac:dyDescent="0.3">
      <c r="A907" t="s">
        <v>1675</v>
      </c>
      <c r="B907" t="s">
        <v>1841</v>
      </c>
      <c r="C907">
        <v>5</v>
      </c>
      <c r="D907">
        <v>2565</v>
      </c>
      <c r="E907">
        <v>1</v>
      </c>
      <c r="F907">
        <v>0</v>
      </c>
      <c r="G907">
        <v>14</v>
      </c>
      <c r="H907" t="s">
        <v>438</v>
      </c>
      <c r="I907" t="s">
        <v>379</v>
      </c>
      <c r="J907">
        <v>19516</v>
      </c>
      <c r="K907" t="s">
        <v>1486</v>
      </c>
      <c r="L907" t="s">
        <v>1931</v>
      </c>
      <c r="M907" t="s">
        <v>1513</v>
      </c>
      <c r="N907">
        <v>1939900614801</v>
      </c>
    </row>
    <row r="908" spans="1:14" x14ac:dyDescent="0.3">
      <c r="A908" t="s">
        <v>1675</v>
      </c>
      <c r="B908" t="s">
        <v>1841</v>
      </c>
      <c r="C908">
        <v>3</v>
      </c>
      <c r="D908">
        <v>2565</v>
      </c>
      <c r="E908">
        <v>1</v>
      </c>
      <c r="F908">
        <v>0</v>
      </c>
      <c r="G908">
        <v>14</v>
      </c>
      <c r="H908" t="s">
        <v>438</v>
      </c>
      <c r="I908" t="s">
        <v>379</v>
      </c>
      <c r="J908">
        <v>19469</v>
      </c>
      <c r="K908" t="s">
        <v>1486</v>
      </c>
      <c r="L908" t="s">
        <v>1932</v>
      </c>
      <c r="M908" t="s">
        <v>1933</v>
      </c>
      <c r="N908">
        <v>1939500034930</v>
      </c>
    </row>
    <row r="909" spans="1:14" x14ac:dyDescent="0.3">
      <c r="A909" t="s">
        <v>1675</v>
      </c>
      <c r="B909" t="s">
        <v>1841</v>
      </c>
      <c r="C909">
        <v>4</v>
      </c>
      <c r="D909">
        <v>2565</v>
      </c>
      <c r="E909">
        <v>1</v>
      </c>
      <c r="F909">
        <v>0</v>
      </c>
      <c r="G909">
        <v>14</v>
      </c>
      <c r="H909" t="s">
        <v>438</v>
      </c>
      <c r="I909" t="s">
        <v>379</v>
      </c>
      <c r="J909">
        <v>19568</v>
      </c>
      <c r="K909" t="s">
        <v>1486</v>
      </c>
      <c r="L909" t="s">
        <v>1934</v>
      </c>
      <c r="M909" t="s">
        <v>1935</v>
      </c>
      <c r="N909">
        <v>1939900589891</v>
      </c>
    </row>
    <row r="910" spans="1:14" x14ac:dyDescent="0.3">
      <c r="A910" t="s">
        <v>1675</v>
      </c>
      <c r="B910" t="s">
        <v>1841</v>
      </c>
      <c r="C910">
        <v>2</v>
      </c>
      <c r="D910">
        <v>2565</v>
      </c>
      <c r="E910">
        <v>1</v>
      </c>
      <c r="F910">
        <v>0</v>
      </c>
      <c r="G910">
        <v>14</v>
      </c>
      <c r="H910" t="s">
        <v>438</v>
      </c>
      <c r="I910" t="s">
        <v>379</v>
      </c>
      <c r="J910">
        <v>19604</v>
      </c>
      <c r="K910" t="s">
        <v>1486</v>
      </c>
      <c r="L910" t="s">
        <v>1936</v>
      </c>
      <c r="M910" t="s">
        <v>1937</v>
      </c>
      <c r="N910">
        <v>1939900603176</v>
      </c>
    </row>
    <row r="911" spans="1:14" x14ac:dyDescent="0.3">
      <c r="A911" t="s">
        <v>1675</v>
      </c>
      <c r="B911" t="s">
        <v>1841</v>
      </c>
      <c r="C911">
        <v>1</v>
      </c>
      <c r="D911">
        <v>2565</v>
      </c>
      <c r="E911">
        <v>1</v>
      </c>
      <c r="F911">
        <v>0</v>
      </c>
      <c r="G911">
        <v>14</v>
      </c>
      <c r="H911" t="s">
        <v>438</v>
      </c>
      <c r="I911" t="s">
        <v>379</v>
      </c>
      <c r="J911">
        <v>19446</v>
      </c>
      <c r="K911" t="s">
        <v>1486</v>
      </c>
      <c r="L911" t="s">
        <v>1938</v>
      </c>
      <c r="M911" t="s">
        <v>1939</v>
      </c>
      <c r="N911">
        <v>1939900605543</v>
      </c>
    </row>
    <row r="912" spans="1:14" x14ac:dyDescent="0.3">
      <c r="A912" t="s">
        <v>1675</v>
      </c>
      <c r="B912" t="s">
        <v>1841</v>
      </c>
      <c r="C912">
        <v>1</v>
      </c>
      <c r="D912">
        <v>2565</v>
      </c>
      <c r="E912">
        <v>1</v>
      </c>
      <c r="F912">
        <v>0</v>
      </c>
      <c r="G912">
        <v>15</v>
      </c>
      <c r="H912" t="s">
        <v>438</v>
      </c>
      <c r="I912" t="s">
        <v>379</v>
      </c>
      <c r="J912">
        <v>19479</v>
      </c>
      <c r="K912" t="s">
        <v>1486</v>
      </c>
      <c r="L912" t="s">
        <v>1940</v>
      </c>
      <c r="M912" t="s">
        <v>1941</v>
      </c>
      <c r="N912">
        <v>1129901941773</v>
      </c>
    </row>
    <row r="913" spans="1:14" x14ac:dyDescent="0.3">
      <c r="A913" t="s">
        <v>1675</v>
      </c>
      <c r="B913" t="s">
        <v>1841</v>
      </c>
      <c r="C913">
        <v>2</v>
      </c>
      <c r="D913">
        <v>2565</v>
      </c>
      <c r="E913">
        <v>1</v>
      </c>
      <c r="F913">
        <v>0</v>
      </c>
      <c r="G913">
        <v>15</v>
      </c>
      <c r="H913" t="s">
        <v>438</v>
      </c>
      <c r="I913" t="s">
        <v>379</v>
      </c>
      <c r="J913">
        <v>19606</v>
      </c>
      <c r="K913" t="s">
        <v>1486</v>
      </c>
      <c r="L913" t="s">
        <v>1942</v>
      </c>
      <c r="M913" t="s">
        <v>1943</v>
      </c>
      <c r="N913">
        <v>1939900598407</v>
      </c>
    </row>
    <row r="914" spans="1:14" x14ac:dyDescent="0.3">
      <c r="A914" t="s">
        <v>1675</v>
      </c>
      <c r="B914" t="s">
        <v>1841</v>
      </c>
      <c r="C914">
        <v>3</v>
      </c>
      <c r="D914">
        <v>2565</v>
      </c>
      <c r="E914">
        <v>1</v>
      </c>
      <c r="F914">
        <v>0</v>
      </c>
      <c r="G914">
        <v>15</v>
      </c>
      <c r="H914" t="s">
        <v>438</v>
      </c>
      <c r="I914" t="s">
        <v>379</v>
      </c>
      <c r="J914">
        <v>19473</v>
      </c>
      <c r="K914" t="s">
        <v>1486</v>
      </c>
      <c r="L914" t="s">
        <v>768</v>
      </c>
      <c r="M914" t="s">
        <v>463</v>
      </c>
      <c r="N914">
        <v>1939900605438</v>
      </c>
    </row>
    <row r="915" spans="1:14" x14ac:dyDescent="0.3">
      <c r="A915" t="s">
        <v>1675</v>
      </c>
      <c r="B915" t="s">
        <v>1841</v>
      </c>
      <c r="C915">
        <v>5</v>
      </c>
      <c r="D915">
        <v>2565</v>
      </c>
      <c r="E915">
        <v>1</v>
      </c>
      <c r="F915">
        <v>0</v>
      </c>
      <c r="G915">
        <v>15</v>
      </c>
      <c r="H915" t="s">
        <v>438</v>
      </c>
      <c r="I915" t="s">
        <v>379</v>
      </c>
      <c r="J915">
        <v>19520</v>
      </c>
      <c r="K915" t="s">
        <v>1486</v>
      </c>
      <c r="L915" t="s">
        <v>1944</v>
      </c>
      <c r="M915" t="s">
        <v>1448</v>
      </c>
      <c r="N915">
        <v>1939900612698</v>
      </c>
    </row>
    <row r="916" spans="1:14" x14ac:dyDescent="0.3">
      <c r="A916" t="s">
        <v>1675</v>
      </c>
      <c r="B916" t="s">
        <v>1841</v>
      </c>
      <c r="C916">
        <v>4</v>
      </c>
      <c r="D916">
        <v>2565</v>
      </c>
      <c r="E916">
        <v>1</v>
      </c>
      <c r="F916">
        <v>0</v>
      </c>
      <c r="G916">
        <v>15</v>
      </c>
      <c r="H916" t="s">
        <v>438</v>
      </c>
      <c r="I916" t="s">
        <v>379</v>
      </c>
      <c r="J916">
        <v>19600</v>
      </c>
      <c r="K916" t="s">
        <v>1486</v>
      </c>
      <c r="L916" t="s">
        <v>1945</v>
      </c>
      <c r="M916" t="s">
        <v>1946</v>
      </c>
      <c r="N916">
        <v>1939900594282</v>
      </c>
    </row>
    <row r="917" spans="1:14" x14ac:dyDescent="0.3">
      <c r="A917" t="s">
        <v>1675</v>
      </c>
      <c r="B917" t="s">
        <v>1841</v>
      </c>
      <c r="C917">
        <v>4</v>
      </c>
      <c r="D917">
        <v>2565</v>
      </c>
      <c r="E917">
        <v>1</v>
      </c>
      <c r="F917">
        <v>0</v>
      </c>
      <c r="G917">
        <v>16</v>
      </c>
      <c r="H917" t="s">
        <v>438</v>
      </c>
      <c r="I917" t="s">
        <v>379</v>
      </c>
      <c r="J917">
        <v>19633</v>
      </c>
      <c r="K917" t="s">
        <v>1486</v>
      </c>
      <c r="L917" t="s">
        <v>1176</v>
      </c>
      <c r="M917" t="s">
        <v>1454</v>
      </c>
      <c r="N917">
        <v>1939900598831</v>
      </c>
    </row>
    <row r="918" spans="1:14" x14ac:dyDescent="0.3">
      <c r="A918" t="s">
        <v>1675</v>
      </c>
      <c r="B918" t="s">
        <v>1841</v>
      </c>
      <c r="C918">
        <v>5</v>
      </c>
      <c r="D918">
        <v>2565</v>
      </c>
      <c r="E918">
        <v>1</v>
      </c>
      <c r="F918">
        <v>0</v>
      </c>
      <c r="G918">
        <v>16</v>
      </c>
      <c r="H918" t="s">
        <v>438</v>
      </c>
      <c r="I918" t="s">
        <v>379</v>
      </c>
      <c r="J918">
        <v>19523</v>
      </c>
      <c r="K918" t="s">
        <v>1486</v>
      </c>
      <c r="L918" t="s">
        <v>1659</v>
      </c>
      <c r="M918" t="s">
        <v>1120</v>
      </c>
      <c r="N918">
        <v>1909803053434</v>
      </c>
    </row>
    <row r="919" spans="1:14" x14ac:dyDescent="0.3">
      <c r="A919" t="s">
        <v>1675</v>
      </c>
      <c r="B919" t="s">
        <v>1841</v>
      </c>
      <c r="C919">
        <v>3</v>
      </c>
      <c r="D919">
        <v>2565</v>
      </c>
      <c r="E919">
        <v>1</v>
      </c>
      <c r="F919">
        <v>0</v>
      </c>
      <c r="G919">
        <v>16</v>
      </c>
      <c r="H919" t="s">
        <v>438</v>
      </c>
      <c r="I919" t="s">
        <v>379</v>
      </c>
      <c r="J919">
        <v>19477</v>
      </c>
      <c r="K919" t="s">
        <v>1486</v>
      </c>
      <c r="L919" t="s">
        <v>1947</v>
      </c>
      <c r="M919" t="s">
        <v>1794</v>
      </c>
      <c r="N919">
        <v>1939900581954</v>
      </c>
    </row>
    <row r="920" spans="1:14" x14ac:dyDescent="0.3">
      <c r="A920" t="s">
        <v>1675</v>
      </c>
      <c r="B920" t="s">
        <v>1841</v>
      </c>
      <c r="C920">
        <v>2</v>
      </c>
      <c r="D920">
        <v>2565</v>
      </c>
      <c r="E920">
        <v>1</v>
      </c>
      <c r="F920">
        <v>0</v>
      </c>
      <c r="G920">
        <v>16</v>
      </c>
      <c r="H920" t="s">
        <v>438</v>
      </c>
      <c r="I920" t="s">
        <v>379</v>
      </c>
      <c r="J920">
        <v>20470</v>
      </c>
      <c r="K920" t="s">
        <v>1486</v>
      </c>
      <c r="L920" t="s">
        <v>1948</v>
      </c>
      <c r="M920" t="s">
        <v>1949</v>
      </c>
      <c r="N920">
        <v>1269900410757</v>
      </c>
    </row>
    <row r="921" spans="1:14" x14ac:dyDescent="0.3">
      <c r="A921" t="s">
        <v>1675</v>
      </c>
      <c r="B921" t="s">
        <v>1841</v>
      </c>
      <c r="C921">
        <v>1</v>
      </c>
      <c r="D921">
        <v>2565</v>
      </c>
      <c r="E921">
        <v>1</v>
      </c>
      <c r="F921">
        <v>0</v>
      </c>
      <c r="G921">
        <v>16</v>
      </c>
      <c r="H921" t="s">
        <v>438</v>
      </c>
      <c r="I921" t="s">
        <v>379</v>
      </c>
      <c r="J921">
        <v>19590</v>
      </c>
      <c r="K921" t="s">
        <v>1486</v>
      </c>
      <c r="L921" t="s">
        <v>1950</v>
      </c>
      <c r="M921" t="s">
        <v>1951</v>
      </c>
      <c r="N921">
        <v>1909802995843</v>
      </c>
    </row>
    <row r="922" spans="1:14" x14ac:dyDescent="0.3">
      <c r="A922" t="s">
        <v>1675</v>
      </c>
      <c r="B922" t="s">
        <v>1841</v>
      </c>
      <c r="C922">
        <v>1</v>
      </c>
      <c r="D922">
        <v>2565</v>
      </c>
      <c r="E922">
        <v>1</v>
      </c>
      <c r="F922">
        <v>0</v>
      </c>
      <c r="G922">
        <v>17</v>
      </c>
      <c r="H922" t="s">
        <v>438</v>
      </c>
      <c r="I922" t="s">
        <v>379</v>
      </c>
      <c r="J922">
        <v>19592</v>
      </c>
      <c r="K922" t="s">
        <v>1486</v>
      </c>
      <c r="L922" t="s">
        <v>1952</v>
      </c>
      <c r="M922" t="s">
        <v>1435</v>
      </c>
      <c r="N922">
        <v>1939900583639</v>
      </c>
    </row>
    <row r="923" spans="1:14" x14ac:dyDescent="0.3">
      <c r="A923" t="s">
        <v>1675</v>
      </c>
      <c r="B923" t="s">
        <v>1841</v>
      </c>
      <c r="C923">
        <v>2</v>
      </c>
      <c r="D923">
        <v>2565</v>
      </c>
      <c r="E923">
        <v>1</v>
      </c>
      <c r="F923">
        <v>0</v>
      </c>
      <c r="G923">
        <v>17</v>
      </c>
      <c r="H923" t="s">
        <v>438</v>
      </c>
      <c r="I923" t="s">
        <v>379</v>
      </c>
      <c r="J923">
        <v>20471</v>
      </c>
      <c r="K923" t="s">
        <v>1486</v>
      </c>
      <c r="L923" t="s">
        <v>1953</v>
      </c>
      <c r="M923" t="s">
        <v>1954</v>
      </c>
      <c r="N923">
        <v>1900101538839</v>
      </c>
    </row>
    <row r="924" spans="1:14" x14ac:dyDescent="0.3">
      <c r="A924" t="s">
        <v>1675</v>
      </c>
      <c r="B924" t="s">
        <v>1841</v>
      </c>
      <c r="C924">
        <v>3</v>
      </c>
      <c r="D924">
        <v>2565</v>
      </c>
      <c r="E924">
        <v>1</v>
      </c>
      <c r="F924">
        <v>0</v>
      </c>
      <c r="G924">
        <v>17</v>
      </c>
      <c r="H924" t="s">
        <v>438</v>
      </c>
      <c r="I924" t="s">
        <v>379</v>
      </c>
      <c r="J924">
        <v>19482</v>
      </c>
      <c r="K924" t="s">
        <v>1486</v>
      </c>
      <c r="L924" t="s">
        <v>1955</v>
      </c>
      <c r="M924" t="s">
        <v>1956</v>
      </c>
      <c r="N924">
        <v>1939900584414</v>
      </c>
    </row>
    <row r="925" spans="1:14" x14ac:dyDescent="0.3">
      <c r="A925" t="s">
        <v>1675</v>
      </c>
      <c r="B925" t="s">
        <v>1841</v>
      </c>
      <c r="C925">
        <v>5</v>
      </c>
      <c r="D925">
        <v>2565</v>
      </c>
      <c r="E925">
        <v>1</v>
      </c>
      <c r="F925">
        <v>0</v>
      </c>
      <c r="G925">
        <v>17</v>
      </c>
      <c r="H925" t="s">
        <v>438</v>
      </c>
      <c r="I925" t="s">
        <v>379</v>
      </c>
      <c r="J925">
        <v>19528</v>
      </c>
      <c r="K925" t="s">
        <v>1486</v>
      </c>
      <c r="L925" t="s">
        <v>1957</v>
      </c>
      <c r="M925" t="s">
        <v>1958</v>
      </c>
      <c r="N925">
        <v>1939900582926</v>
      </c>
    </row>
    <row r="926" spans="1:14" x14ac:dyDescent="0.3">
      <c r="A926" t="s">
        <v>1675</v>
      </c>
      <c r="B926" t="s">
        <v>1841</v>
      </c>
      <c r="C926">
        <v>4</v>
      </c>
      <c r="D926">
        <v>2565</v>
      </c>
      <c r="E926">
        <v>1</v>
      </c>
      <c r="F926">
        <v>0</v>
      </c>
      <c r="G926">
        <v>17</v>
      </c>
      <c r="H926" t="s">
        <v>438</v>
      </c>
      <c r="I926" t="s">
        <v>379</v>
      </c>
      <c r="J926">
        <v>19634</v>
      </c>
      <c r="K926" t="s">
        <v>1486</v>
      </c>
      <c r="L926" t="s">
        <v>1959</v>
      </c>
      <c r="M926" t="s">
        <v>1960</v>
      </c>
      <c r="N926">
        <v>1939900601157</v>
      </c>
    </row>
    <row r="927" spans="1:14" x14ac:dyDescent="0.3">
      <c r="A927" t="s">
        <v>1675</v>
      </c>
      <c r="B927" t="s">
        <v>1841</v>
      </c>
      <c r="C927">
        <v>4</v>
      </c>
      <c r="D927">
        <v>2565</v>
      </c>
      <c r="E927">
        <v>1</v>
      </c>
      <c r="F927">
        <v>0</v>
      </c>
      <c r="G927">
        <v>18</v>
      </c>
      <c r="H927" t="s">
        <v>438</v>
      </c>
      <c r="I927" t="s">
        <v>379</v>
      </c>
      <c r="J927">
        <v>19646</v>
      </c>
      <c r="K927" t="s">
        <v>1486</v>
      </c>
      <c r="L927" t="s">
        <v>1961</v>
      </c>
      <c r="M927" t="s">
        <v>1962</v>
      </c>
      <c r="N927">
        <v>1939900591755</v>
      </c>
    </row>
    <row r="928" spans="1:14" x14ac:dyDescent="0.3">
      <c r="A928" t="s">
        <v>1675</v>
      </c>
      <c r="B928" t="s">
        <v>1841</v>
      </c>
      <c r="C928">
        <v>5</v>
      </c>
      <c r="D928">
        <v>2565</v>
      </c>
      <c r="E928">
        <v>1</v>
      </c>
      <c r="F928">
        <v>0</v>
      </c>
      <c r="G928">
        <v>18</v>
      </c>
      <c r="H928" t="s">
        <v>438</v>
      </c>
      <c r="I928" t="s">
        <v>379</v>
      </c>
      <c r="J928">
        <v>19550</v>
      </c>
      <c r="K928" t="s">
        <v>1486</v>
      </c>
      <c r="L928" t="s">
        <v>1071</v>
      </c>
      <c r="M928" t="s">
        <v>1963</v>
      </c>
      <c r="N928">
        <v>1939900589548</v>
      </c>
    </row>
    <row r="929" spans="1:14" x14ac:dyDescent="0.3">
      <c r="A929" t="s">
        <v>1675</v>
      </c>
      <c r="B929" t="s">
        <v>1841</v>
      </c>
      <c r="C929">
        <v>3</v>
      </c>
      <c r="D929">
        <v>2565</v>
      </c>
      <c r="E929">
        <v>1</v>
      </c>
      <c r="F929">
        <v>0</v>
      </c>
      <c r="G929">
        <v>18</v>
      </c>
      <c r="H929" t="s">
        <v>438</v>
      </c>
      <c r="I929" t="s">
        <v>379</v>
      </c>
      <c r="J929">
        <v>19484</v>
      </c>
      <c r="K929" t="s">
        <v>1486</v>
      </c>
      <c r="L929" t="s">
        <v>1964</v>
      </c>
      <c r="M929" t="s">
        <v>1965</v>
      </c>
      <c r="N929">
        <v>1939900606922</v>
      </c>
    </row>
    <row r="930" spans="1:14" x14ac:dyDescent="0.3">
      <c r="A930" t="s">
        <v>1675</v>
      </c>
      <c r="B930" t="s">
        <v>1841</v>
      </c>
      <c r="C930">
        <v>2</v>
      </c>
      <c r="D930">
        <v>2565</v>
      </c>
      <c r="E930">
        <v>1</v>
      </c>
      <c r="F930">
        <v>0</v>
      </c>
      <c r="G930">
        <v>18</v>
      </c>
      <c r="H930" t="s">
        <v>438</v>
      </c>
      <c r="I930" t="s">
        <v>379</v>
      </c>
      <c r="J930">
        <v>20472</v>
      </c>
      <c r="K930" t="s">
        <v>1486</v>
      </c>
      <c r="L930" t="s">
        <v>1966</v>
      </c>
      <c r="M930" t="s">
        <v>1967</v>
      </c>
      <c r="N930">
        <v>1939900621255</v>
      </c>
    </row>
    <row r="931" spans="1:14" x14ac:dyDescent="0.3">
      <c r="A931" t="s">
        <v>1675</v>
      </c>
      <c r="B931" t="s">
        <v>1841</v>
      </c>
      <c r="C931">
        <v>1</v>
      </c>
      <c r="D931">
        <v>2565</v>
      </c>
      <c r="E931">
        <v>1</v>
      </c>
      <c r="F931">
        <v>0</v>
      </c>
      <c r="G931">
        <v>18</v>
      </c>
      <c r="H931" t="s">
        <v>438</v>
      </c>
      <c r="I931" t="s">
        <v>379</v>
      </c>
      <c r="J931">
        <v>19607</v>
      </c>
      <c r="K931" t="s">
        <v>1486</v>
      </c>
      <c r="L931" t="s">
        <v>1968</v>
      </c>
      <c r="M931" t="s">
        <v>463</v>
      </c>
      <c r="N931">
        <v>1939900618181</v>
      </c>
    </row>
    <row r="932" spans="1:14" x14ac:dyDescent="0.3">
      <c r="A932" t="s">
        <v>1675</v>
      </c>
      <c r="B932" t="s">
        <v>1841</v>
      </c>
      <c r="C932">
        <v>1</v>
      </c>
      <c r="D932">
        <v>2565</v>
      </c>
      <c r="E932">
        <v>1</v>
      </c>
      <c r="F932">
        <v>0</v>
      </c>
      <c r="G932">
        <v>19</v>
      </c>
      <c r="H932" t="s">
        <v>438</v>
      </c>
      <c r="I932" t="s">
        <v>379</v>
      </c>
      <c r="J932">
        <v>19608</v>
      </c>
      <c r="K932" t="s">
        <v>1486</v>
      </c>
      <c r="L932" t="s">
        <v>1969</v>
      </c>
      <c r="M932" t="s">
        <v>1970</v>
      </c>
      <c r="N932">
        <v>1219901048792</v>
      </c>
    </row>
    <row r="933" spans="1:14" x14ac:dyDescent="0.3">
      <c r="A933" t="s">
        <v>1675</v>
      </c>
      <c r="B933" t="s">
        <v>1841</v>
      </c>
      <c r="C933">
        <v>4</v>
      </c>
      <c r="D933">
        <v>2565</v>
      </c>
      <c r="E933">
        <v>1</v>
      </c>
      <c r="F933">
        <v>0</v>
      </c>
      <c r="G933">
        <v>19</v>
      </c>
      <c r="H933" t="s">
        <v>438</v>
      </c>
      <c r="I933" t="s">
        <v>379</v>
      </c>
      <c r="J933">
        <v>20198</v>
      </c>
      <c r="K933" t="s">
        <v>1486</v>
      </c>
      <c r="L933" t="s">
        <v>1265</v>
      </c>
      <c r="M933" t="s">
        <v>1971</v>
      </c>
      <c r="N933">
        <v>1508700056166</v>
      </c>
    </row>
    <row r="934" spans="1:14" x14ac:dyDescent="0.3">
      <c r="A934" t="s">
        <v>1675</v>
      </c>
      <c r="B934" t="s">
        <v>1841</v>
      </c>
      <c r="C934">
        <v>2</v>
      </c>
      <c r="D934">
        <v>2565</v>
      </c>
      <c r="E934">
        <v>1</v>
      </c>
      <c r="F934">
        <v>0</v>
      </c>
      <c r="G934">
        <v>19</v>
      </c>
      <c r="H934" t="s">
        <v>438</v>
      </c>
      <c r="I934" t="s">
        <v>379</v>
      </c>
      <c r="J934">
        <v>20473</v>
      </c>
      <c r="K934" t="s">
        <v>1486</v>
      </c>
      <c r="L934" t="s">
        <v>1972</v>
      </c>
      <c r="M934" t="s">
        <v>1973</v>
      </c>
      <c r="N934">
        <v>1929901045100</v>
      </c>
    </row>
    <row r="935" spans="1:14" x14ac:dyDescent="0.3">
      <c r="A935" t="s">
        <v>1675</v>
      </c>
      <c r="B935" t="s">
        <v>1841</v>
      </c>
      <c r="C935">
        <v>3</v>
      </c>
      <c r="D935">
        <v>2565</v>
      </c>
      <c r="E935">
        <v>1</v>
      </c>
      <c r="F935">
        <v>0</v>
      </c>
      <c r="G935">
        <v>19</v>
      </c>
      <c r="H935" t="s">
        <v>438</v>
      </c>
      <c r="I935" t="s">
        <v>379</v>
      </c>
      <c r="J935">
        <v>19485</v>
      </c>
      <c r="K935" t="s">
        <v>1486</v>
      </c>
      <c r="L935" t="s">
        <v>1974</v>
      </c>
      <c r="M935" t="s">
        <v>915</v>
      </c>
      <c r="N935">
        <v>1909802985147</v>
      </c>
    </row>
    <row r="936" spans="1:14" x14ac:dyDescent="0.3">
      <c r="A936" t="s">
        <v>1675</v>
      </c>
      <c r="B936" t="s">
        <v>1841</v>
      </c>
      <c r="C936">
        <v>5</v>
      </c>
      <c r="D936">
        <v>2565</v>
      </c>
      <c r="E936">
        <v>1</v>
      </c>
      <c r="F936">
        <v>0</v>
      </c>
      <c r="G936">
        <v>19</v>
      </c>
      <c r="H936" t="s">
        <v>438</v>
      </c>
      <c r="I936" t="s">
        <v>379</v>
      </c>
      <c r="J936">
        <v>19557</v>
      </c>
      <c r="K936" t="s">
        <v>1486</v>
      </c>
      <c r="L936" t="s">
        <v>789</v>
      </c>
      <c r="M936" t="s">
        <v>1975</v>
      </c>
      <c r="N936">
        <v>1929901007810</v>
      </c>
    </row>
    <row r="937" spans="1:14" x14ac:dyDescent="0.3">
      <c r="A937" t="s">
        <v>1675</v>
      </c>
      <c r="B937" t="s">
        <v>1841</v>
      </c>
      <c r="C937">
        <v>5</v>
      </c>
      <c r="D937">
        <v>2565</v>
      </c>
      <c r="E937">
        <v>1</v>
      </c>
      <c r="F937">
        <v>0</v>
      </c>
      <c r="G937">
        <v>20</v>
      </c>
      <c r="H937" t="s">
        <v>438</v>
      </c>
      <c r="I937" t="s">
        <v>379</v>
      </c>
      <c r="J937">
        <v>19564</v>
      </c>
      <c r="K937" t="s">
        <v>1486</v>
      </c>
      <c r="L937" t="s">
        <v>1976</v>
      </c>
      <c r="M937" t="s">
        <v>1977</v>
      </c>
      <c r="N937">
        <v>1909803007491</v>
      </c>
    </row>
    <row r="938" spans="1:14" x14ac:dyDescent="0.3">
      <c r="A938" t="s">
        <v>1675</v>
      </c>
      <c r="B938" t="s">
        <v>1841</v>
      </c>
      <c r="C938">
        <v>4</v>
      </c>
      <c r="D938">
        <v>2565</v>
      </c>
      <c r="E938">
        <v>1</v>
      </c>
      <c r="F938">
        <v>0</v>
      </c>
      <c r="G938">
        <v>20</v>
      </c>
      <c r="H938" t="s">
        <v>438</v>
      </c>
      <c r="I938" t="s">
        <v>379</v>
      </c>
      <c r="J938">
        <v>20200</v>
      </c>
      <c r="K938" t="s">
        <v>1486</v>
      </c>
      <c r="L938" t="s">
        <v>1978</v>
      </c>
      <c r="M938" t="s">
        <v>495</v>
      </c>
      <c r="N938">
        <v>1939900584007</v>
      </c>
    </row>
    <row r="939" spans="1:14" x14ac:dyDescent="0.3">
      <c r="A939" t="s">
        <v>1675</v>
      </c>
      <c r="B939" t="s">
        <v>1841</v>
      </c>
      <c r="C939">
        <v>3</v>
      </c>
      <c r="D939">
        <v>2565</v>
      </c>
      <c r="E939">
        <v>1</v>
      </c>
      <c r="F939">
        <v>0</v>
      </c>
      <c r="G939">
        <v>20</v>
      </c>
      <c r="H939" t="s">
        <v>438</v>
      </c>
      <c r="I939" t="s">
        <v>379</v>
      </c>
      <c r="J939">
        <v>19508</v>
      </c>
      <c r="K939" t="s">
        <v>1486</v>
      </c>
      <c r="L939" t="s">
        <v>1979</v>
      </c>
      <c r="M939" t="s">
        <v>1980</v>
      </c>
      <c r="N939">
        <v>1939900576519</v>
      </c>
    </row>
    <row r="940" spans="1:14" x14ac:dyDescent="0.3">
      <c r="A940" t="s">
        <v>1675</v>
      </c>
      <c r="B940" t="s">
        <v>1841</v>
      </c>
      <c r="C940">
        <v>2</v>
      </c>
      <c r="D940">
        <v>2565</v>
      </c>
      <c r="E940">
        <v>1</v>
      </c>
      <c r="F940">
        <v>0</v>
      </c>
      <c r="G940">
        <v>20</v>
      </c>
      <c r="H940" t="s">
        <v>438</v>
      </c>
      <c r="I940" t="s">
        <v>379</v>
      </c>
      <c r="J940">
        <v>20475</v>
      </c>
      <c r="K940" t="s">
        <v>1486</v>
      </c>
      <c r="L940" t="s">
        <v>1981</v>
      </c>
      <c r="M940" t="s">
        <v>1982</v>
      </c>
      <c r="N940">
        <v>1239900424251</v>
      </c>
    </row>
    <row r="941" spans="1:14" x14ac:dyDescent="0.3">
      <c r="A941" t="s">
        <v>1675</v>
      </c>
      <c r="B941" t="s">
        <v>1841</v>
      </c>
      <c r="C941">
        <v>1</v>
      </c>
      <c r="D941">
        <v>2565</v>
      </c>
      <c r="E941">
        <v>1</v>
      </c>
      <c r="F941">
        <v>0</v>
      </c>
      <c r="G941">
        <v>20</v>
      </c>
      <c r="H941" t="s">
        <v>438</v>
      </c>
      <c r="I941" t="s">
        <v>379</v>
      </c>
      <c r="J941">
        <v>19610</v>
      </c>
      <c r="K941" t="s">
        <v>1486</v>
      </c>
      <c r="L941" t="s">
        <v>908</v>
      </c>
      <c r="M941" t="s">
        <v>1983</v>
      </c>
      <c r="N941">
        <v>1939900613686</v>
      </c>
    </row>
    <row r="942" spans="1:14" x14ac:dyDescent="0.3">
      <c r="A942" t="s">
        <v>1675</v>
      </c>
      <c r="B942" t="s">
        <v>1841</v>
      </c>
      <c r="C942">
        <v>1</v>
      </c>
      <c r="D942">
        <v>2565</v>
      </c>
      <c r="E942">
        <v>1</v>
      </c>
      <c r="F942">
        <v>0</v>
      </c>
      <c r="G942">
        <v>21</v>
      </c>
      <c r="H942" t="s">
        <v>438</v>
      </c>
      <c r="I942" t="s">
        <v>379</v>
      </c>
      <c r="J942">
        <v>19631</v>
      </c>
      <c r="K942" t="s">
        <v>1486</v>
      </c>
      <c r="L942" t="s">
        <v>1984</v>
      </c>
      <c r="M942" t="s">
        <v>1985</v>
      </c>
      <c r="N942">
        <v>1939900603087</v>
      </c>
    </row>
    <row r="943" spans="1:14" x14ac:dyDescent="0.3">
      <c r="A943" t="s">
        <v>1675</v>
      </c>
      <c r="B943" t="s">
        <v>1841</v>
      </c>
      <c r="C943">
        <v>2</v>
      </c>
      <c r="D943">
        <v>2565</v>
      </c>
      <c r="E943">
        <v>1</v>
      </c>
      <c r="F943">
        <v>0</v>
      </c>
      <c r="G943">
        <v>21</v>
      </c>
      <c r="H943" t="s">
        <v>438</v>
      </c>
      <c r="I943" t="s">
        <v>379</v>
      </c>
      <c r="J943">
        <v>20476</v>
      </c>
      <c r="K943" t="s">
        <v>1486</v>
      </c>
      <c r="L943" t="s">
        <v>1986</v>
      </c>
      <c r="M943" t="s">
        <v>1987</v>
      </c>
      <c r="N943">
        <v>1118600032226</v>
      </c>
    </row>
    <row r="944" spans="1:14" x14ac:dyDescent="0.3">
      <c r="A944" t="s">
        <v>1675</v>
      </c>
      <c r="B944" t="s">
        <v>1841</v>
      </c>
      <c r="C944">
        <v>3</v>
      </c>
      <c r="D944">
        <v>2565</v>
      </c>
      <c r="E944">
        <v>1</v>
      </c>
      <c r="F944">
        <v>0</v>
      </c>
      <c r="G944">
        <v>21</v>
      </c>
      <c r="H944" t="s">
        <v>438</v>
      </c>
      <c r="I944" t="s">
        <v>379</v>
      </c>
      <c r="J944">
        <v>19511</v>
      </c>
      <c r="K944" t="s">
        <v>1486</v>
      </c>
      <c r="L944" t="s">
        <v>1988</v>
      </c>
      <c r="M944" t="s">
        <v>1989</v>
      </c>
      <c r="N944">
        <v>1939900600720</v>
      </c>
    </row>
    <row r="945" spans="1:14" x14ac:dyDescent="0.3">
      <c r="A945" t="s">
        <v>1675</v>
      </c>
      <c r="B945" t="s">
        <v>1841</v>
      </c>
      <c r="C945">
        <v>4</v>
      </c>
      <c r="D945">
        <v>2565</v>
      </c>
      <c r="E945">
        <v>1</v>
      </c>
      <c r="F945">
        <v>0</v>
      </c>
      <c r="G945">
        <v>21</v>
      </c>
      <c r="H945" t="s">
        <v>438</v>
      </c>
      <c r="I945" t="s">
        <v>379</v>
      </c>
      <c r="J945">
        <v>20483</v>
      </c>
      <c r="K945" t="s">
        <v>1486</v>
      </c>
      <c r="L945" t="s">
        <v>1990</v>
      </c>
      <c r="M945" t="s">
        <v>1991</v>
      </c>
      <c r="N945">
        <v>1939900595394</v>
      </c>
    </row>
    <row r="946" spans="1:14" x14ac:dyDescent="0.3">
      <c r="A946" t="s">
        <v>1675</v>
      </c>
      <c r="B946" t="s">
        <v>1841</v>
      </c>
      <c r="C946">
        <v>5</v>
      </c>
      <c r="D946">
        <v>2565</v>
      </c>
      <c r="E946">
        <v>1</v>
      </c>
      <c r="F946">
        <v>0</v>
      </c>
      <c r="G946">
        <v>21</v>
      </c>
      <c r="H946" t="s">
        <v>438</v>
      </c>
      <c r="I946" t="s">
        <v>379</v>
      </c>
      <c r="J946">
        <v>19603</v>
      </c>
      <c r="K946" t="s">
        <v>1486</v>
      </c>
      <c r="L946" t="s">
        <v>1992</v>
      </c>
      <c r="M946" t="s">
        <v>1993</v>
      </c>
      <c r="N946">
        <v>1939900599951</v>
      </c>
    </row>
    <row r="947" spans="1:14" x14ac:dyDescent="0.3">
      <c r="A947" t="s">
        <v>1675</v>
      </c>
      <c r="B947" t="s">
        <v>1841</v>
      </c>
      <c r="C947">
        <v>5</v>
      </c>
      <c r="D947">
        <v>2565</v>
      </c>
      <c r="E947">
        <v>1</v>
      </c>
      <c r="F947">
        <v>0</v>
      </c>
      <c r="G947">
        <v>22</v>
      </c>
      <c r="H947" t="s">
        <v>438</v>
      </c>
      <c r="I947" t="s">
        <v>379</v>
      </c>
      <c r="J947">
        <v>19611</v>
      </c>
      <c r="K947" t="s">
        <v>1486</v>
      </c>
      <c r="L947" t="s">
        <v>1994</v>
      </c>
      <c r="M947" t="s">
        <v>1995</v>
      </c>
      <c r="N947">
        <v>1939900595173</v>
      </c>
    </row>
    <row r="948" spans="1:14" x14ac:dyDescent="0.3">
      <c r="A948" t="s">
        <v>1675</v>
      </c>
      <c r="B948" t="s">
        <v>1841</v>
      </c>
      <c r="C948">
        <v>4</v>
      </c>
      <c r="D948">
        <v>2565</v>
      </c>
      <c r="E948">
        <v>1</v>
      </c>
      <c r="F948">
        <v>0</v>
      </c>
      <c r="G948">
        <v>22</v>
      </c>
      <c r="H948" t="s">
        <v>438</v>
      </c>
      <c r="I948" t="s">
        <v>379</v>
      </c>
      <c r="J948">
        <v>20485</v>
      </c>
      <c r="K948" t="s">
        <v>1486</v>
      </c>
      <c r="L948" t="s">
        <v>1996</v>
      </c>
      <c r="M948" t="s">
        <v>1997</v>
      </c>
      <c r="N948">
        <v>1101000129362</v>
      </c>
    </row>
    <row r="949" spans="1:14" x14ac:dyDescent="0.3">
      <c r="A949" t="s">
        <v>1675</v>
      </c>
      <c r="B949" t="s">
        <v>1841</v>
      </c>
      <c r="C949">
        <v>3</v>
      </c>
      <c r="D949">
        <v>2565</v>
      </c>
      <c r="E949">
        <v>1</v>
      </c>
      <c r="F949">
        <v>0</v>
      </c>
      <c r="G949">
        <v>22</v>
      </c>
      <c r="H949" t="s">
        <v>438</v>
      </c>
      <c r="I949" t="s">
        <v>379</v>
      </c>
      <c r="J949">
        <v>19512</v>
      </c>
      <c r="K949" t="s">
        <v>1486</v>
      </c>
      <c r="L949" t="s">
        <v>1998</v>
      </c>
      <c r="M949" t="s">
        <v>1153</v>
      </c>
      <c r="N949">
        <v>1939900598644</v>
      </c>
    </row>
    <row r="950" spans="1:14" x14ac:dyDescent="0.3">
      <c r="A950" t="s">
        <v>1675</v>
      </c>
      <c r="B950" t="s">
        <v>1841</v>
      </c>
      <c r="C950">
        <v>2</v>
      </c>
      <c r="D950">
        <v>2565</v>
      </c>
      <c r="E950">
        <v>1</v>
      </c>
      <c r="F950">
        <v>0</v>
      </c>
      <c r="G950">
        <v>22</v>
      </c>
      <c r="H950" t="s">
        <v>438</v>
      </c>
      <c r="I950" t="s">
        <v>379</v>
      </c>
      <c r="J950">
        <v>20477</v>
      </c>
      <c r="K950" t="s">
        <v>1486</v>
      </c>
      <c r="L950" t="s">
        <v>1999</v>
      </c>
      <c r="M950" t="s">
        <v>2000</v>
      </c>
      <c r="N950">
        <v>1939900591593</v>
      </c>
    </row>
    <row r="951" spans="1:14" x14ac:dyDescent="0.3">
      <c r="A951" t="s">
        <v>1675</v>
      </c>
      <c r="B951" t="s">
        <v>1841</v>
      </c>
      <c r="C951">
        <v>1</v>
      </c>
      <c r="D951">
        <v>2565</v>
      </c>
      <c r="E951">
        <v>1</v>
      </c>
      <c r="F951">
        <v>0</v>
      </c>
      <c r="G951">
        <v>22</v>
      </c>
      <c r="H951" t="s">
        <v>438</v>
      </c>
      <c r="I951" t="s">
        <v>379</v>
      </c>
      <c r="J951">
        <v>19632</v>
      </c>
      <c r="K951" t="s">
        <v>1486</v>
      </c>
      <c r="L951" t="s">
        <v>2001</v>
      </c>
      <c r="M951" t="s">
        <v>2002</v>
      </c>
      <c r="N951">
        <v>1939800023755</v>
      </c>
    </row>
    <row r="952" spans="1:14" x14ac:dyDescent="0.3">
      <c r="A952" t="s">
        <v>1675</v>
      </c>
      <c r="B952" t="s">
        <v>1841</v>
      </c>
      <c r="C952">
        <v>1</v>
      </c>
      <c r="D952">
        <v>2565</v>
      </c>
      <c r="E952">
        <v>1</v>
      </c>
      <c r="F952">
        <v>0</v>
      </c>
      <c r="G952">
        <v>23</v>
      </c>
      <c r="H952" t="s">
        <v>438</v>
      </c>
      <c r="I952" t="s">
        <v>379</v>
      </c>
      <c r="J952">
        <v>19635</v>
      </c>
      <c r="K952" t="s">
        <v>1486</v>
      </c>
      <c r="L952" t="s">
        <v>2003</v>
      </c>
      <c r="M952" t="s">
        <v>2004</v>
      </c>
      <c r="N952">
        <v>1939900606205</v>
      </c>
    </row>
    <row r="953" spans="1:14" x14ac:dyDescent="0.3">
      <c r="A953" t="s">
        <v>1675</v>
      </c>
      <c r="B953" t="s">
        <v>1841</v>
      </c>
      <c r="C953">
        <v>2</v>
      </c>
      <c r="D953">
        <v>2565</v>
      </c>
      <c r="E953">
        <v>1</v>
      </c>
      <c r="F953">
        <v>0</v>
      </c>
      <c r="G953">
        <v>23</v>
      </c>
      <c r="H953" t="s">
        <v>438</v>
      </c>
      <c r="I953" t="s">
        <v>379</v>
      </c>
      <c r="J953">
        <v>20478</v>
      </c>
      <c r="K953" t="s">
        <v>1486</v>
      </c>
      <c r="L953" t="s">
        <v>2005</v>
      </c>
      <c r="M953" t="s">
        <v>2006</v>
      </c>
      <c r="N953">
        <v>1939900565380</v>
      </c>
    </row>
    <row r="954" spans="1:14" x14ac:dyDescent="0.3">
      <c r="A954" t="s">
        <v>1675</v>
      </c>
      <c r="B954" t="s">
        <v>1841</v>
      </c>
      <c r="C954">
        <v>3</v>
      </c>
      <c r="D954">
        <v>2565</v>
      </c>
      <c r="E954">
        <v>1</v>
      </c>
      <c r="F954">
        <v>0</v>
      </c>
      <c r="G954">
        <v>23</v>
      </c>
      <c r="H954" t="s">
        <v>438</v>
      </c>
      <c r="I954" t="s">
        <v>379</v>
      </c>
      <c r="J954">
        <v>19513</v>
      </c>
      <c r="K954" t="s">
        <v>1486</v>
      </c>
      <c r="L954" t="s">
        <v>1185</v>
      </c>
      <c r="M954" t="s">
        <v>2007</v>
      </c>
      <c r="N954">
        <v>1139400018034</v>
      </c>
    </row>
    <row r="955" spans="1:14" x14ac:dyDescent="0.3">
      <c r="A955" t="s">
        <v>1675</v>
      </c>
      <c r="B955" t="s">
        <v>1841</v>
      </c>
      <c r="C955">
        <v>4</v>
      </c>
      <c r="D955">
        <v>2565</v>
      </c>
      <c r="E955">
        <v>1</v>
      </c>
      <c r="F955">
        <v>0</v>
      </c>
      <c r="G955">
        <v>23</v>
      </c>
      <c r="H955" t="s">
        <v>438</v>
      </c>
      <c r="I955" t="s">
        <v>379</v>
      </c>
      <c r="J955">
        <v>20486</v>
      </c>
      <c r="K955" t="s">
        <v>1486</v>
      </c>
      <c r="L955" t="s">
        <v>2008</v>
      </c>
      <c r="M955" t="s">
        <v>2009</v>
      </c>
      <c r="N955">
        <v>1969800340629</v>
      </c>
    </row>
    <row r="956" spans="1:14" x14ac:dyDescent="0.3">
      <c r="A956" t="s">
        <v>1675</v>
      </c>
      <c r="B956" t="s">
        <v>1841</v>
      </c>
      <c r="C956">
        <v>5</v>
      </c>
      <c r="D956">
        <v>2565</v>
      </c>
      <c r="E956">
        <v>1</v>
      </c>
      <c r="F956">
        <v>0</v>
      </c>
      <c r="G956">
        <v>23</v>
      </c>
      <c r="H956" t="s">
        <v>438</v>
      </c>
      <c r="I956" t="s">
        <v>379</v>
      </c>
      <c r="J956">
        <v>19671</v>
      </c>
      <c r="K956" t="s">
        <v>1486</v>
      </c>
      <c r="L956" t="s">
        <v>2010</v>
      </c>
      <c r="M956" t="s">
        <v>603</v>
      </c>
      <c r="N956">
        <v>1939900605969</v>
      </c>
    </row>
    <row r="957" spans="1:14" x14ac:dyDescent="0.3">
      <c r="A957" t="s">
        <v>1675</v>
      </c>
      <c r="B957" t="s">
        <v>1841</v>
      </c>
      <c r="C957">
        <v>5</v>
      </c>
      <c r="D957">
        <v>2565</v>
      </c>
      <c r="E957">
        <v>1</v>
      </c>
      <c r="F957">
        <v>0</v>
      </c>
      <c r="G957">
        <v>24</v>
      </c>
      <c r="H957" t="s">
        <v>438</v>
      </c>
      <c r="I957" t="s">
        <v>379</v>
      </c>
      <c r="J957">
        <v>19679</v>
      </c>
      <c r="K957" t="s">
        <v>1486</v>
      </c>
      <c r="L957" t="s">
        <v>2011</v>
      </c>
      <c r="M957" t="s">
        <v>2012</v>
      </c>
      <c r="N957">
        <v>1939900585381</v>
      </c>
    </row>
    <row r="958" spans="1:14" x14ac:dyDescent="0.3">
      <c r="A958" t="s">
        <v>1675</v>
      </c>
      <c r="B958" t="s">
        <v>1841</v>
      </c>
      <c r="C958">
        <v>3</v>
      </c>
      <c r="D958">
        <v>2565</v>
      </c>
      <c r="E958">
        <v>1</v>
      </c>
      <c r="F958">
        <v>0</v>
      </c>
      <c r="G958">
        <v>24</v>
      </c>
      <c r="H958" t="s">
        <v>438</v>
      </c>
      <c r="I958" t="s">
        <v>379</v>
      </c>
      <c r="J958">
        <v>19517</v>
      </c>
      <c r="K958" t="s">
        <v>1486</v>
      </c>
      <c r="L958" t="s">
        <v>1608</v>
      </c>
      <c r="M958" t="s">
        <v>1538</v>
      </c>
      <c r="N958">
        <v>1939900599519</v>
      </c>
    </row>
    <row r="959" spans="1:14" x14ac:dyDescent="0.3">
      <c r="A959" t="s">
        <v>1675</v>
      </c>
      <c r="B959" t="s">
        <v>1841</v>
      </c>
      <c r="C959">
        <v>1</v>
      </c>
      <c r="D959">
        <v>2565</v>
      </c>
      <c r="E959">
        <v>1</v>
      </c>
      <c r="F959">
        <v>0</v>
      </c>
      <c r="G959">
        <v>24</v>
      </c>
      <c r="H959" t="s">
        <v>438</v>
      </c>
      <c r="I959" t="s">
        <v>379</v>
      </c>
      <c r="J959">
        <v>19637</v>
      </c>
      <c r="K959" t="s">
        <v>1486</v>
      </c>
      <c r="L959" t="s">
        <v>702</v>
      </c>
      <c r="M959" t="s">
        <v>2013</v>
      </c>
      <c r="N959">
        <v>1939900605853</v>
      </c>
    </row>
    <row r="960" spans="1:14" x14ac:dyDescent="0.3">
      <c r="A960" t="s">
        <v>1675</v>
      </c>
      <c r="B960" t="s">
        <v>1841</v>
      </c>
      <c r="C960">
        <v>1</v>
      </c>
      <c r="D960">
        <v>2565</v>
      </c>
      <c r="E960">
        <v>1</v>
      </c>
      <c r="F960">
        <v>0</v>
      </c>
      <c r="G960">
        <v>25</v>
      </c>
      <c r="H960" t="s">
        <v>438</v>
      </c>
      <c r="I960" t="s">
        <v>379</v>
      </c>
      <c r="J960">
        <v>19639</v>
      </c>
      <c r="K960" t="s">
        <v>1486</v>
      </c>
      <c r="L960" t="s">
        <v>2014</v>
      </c>
      <c r="M960" t="s">
        <v>1378</v>
      </c>
      <c r="N960">
        <v>1939900597451</v>
      </c>
    </row>
    <row r="961" spans="1:14" x14ac:dyDescent="0.3">
      <c r="A961" t="s">
        <v>1675</v>
      </c>
      <c r="B961" t="s">
        <v>1841</v>
      </c>
      <c r="C961">
        <v>3</v>
      </c>
      <c r="D961">
        <v>2565</v>
      </c>
      <c r="E961">
        <v>1</v>
      </c>
      <c r="F961">
        <v>0</v>
      </c>
      <c r="G961">
        <v>25</v>
      </c>
      <c r="H961" t="s">
        <v>438</v>
      </c>
      <c r="I961" t="s">
        <v>379</v>
      </c>
      <c r="J961">
        <v>19519</v>
      </c>
      <c r="K961" t="s">
        <v>1486</v>
      </c>
      <c r="L961" t="s">
        <v>1617</v>
      </c>
      <c r="M961" t="s">
        <v>802</v>
      </c>
      <c r="N961">
        <v>1939900587944</v>
      </c>
    </row>
    <row r="962" spans="1:14" x14ac:dyDescent="0.3">
      <c r="A962" t="s">
        <v>1675</v>
      </c>
      <c r="B962" t="s">
        <v>1841</v>
      </c>
      <c r="C962">
        <v>5</v>
      </c>
      <c r="D962">
        <v>2565</v>
      </c>
      <c r="E962">
        <v>1</v>
      </c>
      <c r="F962">
        <v>0</v>
      </c>
      <c r="G962">
        <v>25</v>
      </c>
      <c r="H962" t="s">
        <v>438</v>
      </c>
      <c r="I962" t="s">
        <v>379</v>
      </c>
      <c r="J962">
        <v>19680</v>
      </c>
      <c r="K962" t="s">
        <v>1486</v>
      </c>
      <c r="L962" t="s">
        <v>2015</v>
      </c>
      <c r="M962" t="s">
        <v>2016</v>
      </c>
      <c r="N962">
        <v>1930300233019</v>
      </c>
    </row>
    <row r="963" spans="1:14" x14ac:dyDescent="0.3">
      <c r="A963" t="s">
        <v>1675</v>
      </c>
      <c r="B963" t="s">
        <v>1841</v>
      </c>
      <c r="C963">
        <v>5</v>
      </c>
      <c r="D963">
        <v>2565</v>
      </c>
      <c r="E963">
        <v>1</v>
      </c>
      <c r="F963">
        <v>0</v>
      </c>
      <c r="G963">
        <v>26</v>
      </c>
      <c r="H963" t="s">
        <v>438</v>
      </c>
      <c r="I963" t="s">
        <v>379</v>
      </c>
      <c r="J963">
        <v>20491</v>
      </c>
      <c r="K963" t="s">
        <v>1486</v>
      </c>
      <c r="L963" t="s">
        <v>2017</v>
      </c>
      <c r="M963" t="s">
        <v>937</v>
      </c>
      <c r="N963">
        <v>2939900048049</v>
      </c>
    </row>
    <row r="964" spans="1:14" x14ac:dyDescent="0.3">
      <c r="A964" t="s">
        <v>1675</v>
      </c>
      <c r="B964" t="s">
        <v>1841</v>
      </c>
      <c r="C964">
        <v>3</v>
      </c>
      <c r="D964">
        <v>2565</v>
      </c>
      <c r="E964">
        <v>1</v>
      </c>
      <c r="F964">
        <v>0</v>
      </c>
      <c r="G964">
        <v>26</v>
      </c>
      <c r="H964" t="s">
        <v>438</v>
      </c>
      <c r="I964" t="s">
        <v>379</v>
      </c>
      <c r="J964">
        <v>19525</v>
      </c>
      <c r="K964" t="s">
        <v>1486</v>
      </c>
      <c r="L964" t="s">
        <v>1293</v>
      </c>
      <c r="M964" t="s">
        <v>1528</v>
      </c>
      <c r="N964">
        <v>1939800021817</v>
      </c>
    </row>
    <row r="965" spans="1:14" x14ac:dyDescent="0.3">
      <c r="A965" t="s">
        <v>1675</v>
      </c>
      <c r="B965" t="s">
        <v>1841</v>
      </c>
      <c r="C965">
        <v>1</v>
      </c>
      <c r="D965">
        <v>2565</v>
      </c>
      <c r="E965">
        <v>1</v>
      </c>
      <c r="F965">
        <v>0</v>
      </c>
      <c r="G965">
        <v>26</v>
      </c>
      <c r="H965" t="s">
        <v>438</v>
      </c>
      <c r="I965" t="s">
        <v>379</v>
      </c>
      <c r="J965">
        <v>19641</v>
      </c>
      <c r="K965" t="s">
        <v>1486</v>
      </c>
      <c r="L965" t="s">
        <v>2018</v>
      </c>
      <c r="M965" t="s">
        <v>2019</v>
      </c>
      <c r="N965">
        <v>1939900600452</v>
      </c>
    </row>
    <row r="966" spans="1:14" x14ac:dyDescent="0.3">
      <c r="A966" t="s">
        <v>1675</v>
      </c>
      <c r="B966" t="s">
        <v>1841</v>
      </c>
      <c r="C966">
        <v>1</v>
      </c>
      <c r="D966">
        <v>2565</v>
      </c>
      <c r="E966">
        <v>1</v>
      </c>
      <c r="F966">
        <v>0</v>
      </c>
      <c r="G966">
        <v>27</v>
      </c>
      <c r="H966" t="s">
        <v>438</v>
      </c>
      <c r="I966" t="s">
        <v>379</v>
      </c>
      <c r="J966">
        <v>19648</v>
      </c>
      <c r="K966" t="s">
        <v>1486</v>
      </c>
      <c r="L966" t="s">
        <v>2020</v>
      </c>
      <c r="M966" t="s">
        <v>2021</v>
      </c>
      <c r="N966">
        <v>1939900598636</v>
      </c>
    </row>
    <row r="967" spans="1:14" x14ac:dyDescent="0.3">
      <c r="A967" t="s">
        <v>1675</v>
      </c>
      <c r="B967" t="s">
        <v>1841</v>
      </c>
      <c r="C967">
        <v>3</v>
      </c>
      <c r="D967">
        <v>2565</v>
      </c>
      <c r="E967">
        <v>1</v>
      </c>
      <c r="F967">
        <v>0</v>
      </c>
      <c r="G967">
        <v>27</v>
      </c>
      <c r="H967" t="s">
        <v>438</v>
      </c>
      <c r="I967" t="s">
        <v>379</v>
      </c>
      <c r="J967">
        <v>19526</v>
      </c>
      <c r="K967" t="s">
        <v>1486</v>
      </c>
      <c r="L967" t="s">
        <v>2022</v>
      </c>
      <c r="M967" t="s">
        <v>2023</v>
      </c>
      <c r="N967">
        <v>1939900599276</v>
      </c>
    </row>
    <row r="968" spans="1:14" x14ac:dyDescent="0.3">
      <c r="A968" t="s">
        <v>1675</v>
      </c>
      <c r="B968" t="s">
        <v>1841</v>
      </c>
      <c r="C968">
        <v>3</v>
      </c>
      <c r="D968">
        <v>2565</v>
      </c>
      <c r="E968">
        <v>1</v>
      </c>
      <c r="F968">
        <v>0</v>
      </c>
      <c r="G968">
        <v>28</v>
      </c>
      <c r="H968" t="s">
        <v>438</v>
      </c>
      <c r="I968" t="s">
        <v>379</v>
      </c>
      <c r="J968">
        <v>19527</v>
      </c>
      <c r="K968" t="s">
        <v>1486</v>
      </c>
      <c r="L968" t="s">
        <v>2024</v>
      </c>
      <c r="M968" t="s">
        <v>2025</v>
      </c>
      <c r="N968">
        <v>1929500030420</v>
      </c>
    </row>
    <row r="969" spans="1:14" x14ac:dyDescent="0.3">
      <c r="A969" t="s">
        <v>1675</v>
      </c>
      <c r="B969" t="s">
        <v>1841</v>
      </c>
      <c r="C969">
        <v>1</v>
      </c>
      <c r="D969">
        <v>2565</v>
      </c>
      <c r="E969">
        <v>1</v>
      </c>
      <c r="F969">
        <v>0</v>
      </c>
      <c r="G969">
        <v>28</v>
      </c>
      <c r="H969" t="s">
        <v>438</v>
      </c>
      <c r="I969" t="s">
        <v>379</v>
      </c>
      <c r="J969">
        <v>19650</v>
      </c>
      <c r="K969" t="s">
        <v>1486</v>
      </c>
      <c r="L969" t="s">
        <v>1300</v>
      </c>
      <c r="M969" t="s">
        <v>978</v>
      </c>
      <c r="N969">
        <v>1939900603044</v>
      </c>
    </row>
    <row r="970" spans="1:14" x14ac:dyDescent="0.3">
      <c r="A970" t="s">
        <v>1675</v>
      </c>
      <c r="B970" t="s">
        <v>1841</v>
      </c>
      <c r="C970">
        <v>1</v>
      </c>
      <c r="D970">
        <v>2565</v>
      </c>
      <c r="E970">
        <v>1</v>
      </c>
      <c r="F970">
        <v>0</v>
      </c>
      <c r="G970">
        <v>29</v>
      </c>
      <c r="H970" t="s">
        <v>438</v>
      </c>
      <c r="I970" t="s">
        <v>379</v>
      </c>
      <c r="J970">
        <v>19652</v>
      </c>
      <c r="K970" t="s">
        <v>1486</v>
      </c>
      <c r="L970" t="s">
        <v>914</v>
      </c>
      <c r="M970" t="s">
        <v>976</v>
      </c>
      <c r="N970">
        <v>1939900600762</v>
      </c>
    </row>
    <row r="971" spans="1:14" x14ac:dyDescent="0.3">
      <c r="A971" t="s">
        <v>1675</v>
      </c>
      <c r="B971" t="s">
        <v>1841</v>
      </c>
      <c r="C971">
        <v>3</v>
      </c>
      <c r="D971">
        <v>2565</v>
      </c>
      <c r="E971">
        <v>1</v>
      </c>
      <c r="F971">
        <v>0</v>
      </c>
      <c r="G971">
        <v>29</v>
      </c>
      <c r="H971" t="s">
        <v>438</v>
      </c>
      <c r="I971" t="s">
        <v>379</v>
      </c>
      <c r="J971">
        <v>19551</v>
      </c>
      <c r="K971" t="s">
        <v>1486</v>
      </c>
      <c r="L971" t="s">
        <v>912</v>
      </c>
      <c r="M971" t="s">
        <v>565</v>
      </c>
      <c r="N971">
        <v>1939900620232</v>
      </c>
    </row>
    <row r="972" spans="1:14" x14ac:dyDescent="0.3">
      <c r="A972" t="s">
        <v>1675</v>
      </c>
      <c r="B972" t="s">
        <v>1841</v>
      </c>
      <c r="C972">
        <v>3</v>
      </c>
      <c r="D972">
        <v>2565</v>
      </c>
      <c r="E972">
        <v>1</v>
      </c>
      <c r="F972">
        <v>0</v>
      </c>
      <c r="G972">
        <v>30</v>
      </c>
      <c r="H972" t="s">
        <v>438</v>
      </c>
      <c r="I972" t="s">
        <v>379</v>
      </c>
      <c r="J972">
        <v>19563</v>
      </c>
      <c r="K972" t="s">
        <v>1486</v>
      </c>
      <c r="L972" t="s">
        <v>2026</v>
      </c>
      <c r="M972" t="s">
        <v>2027</v>
      </c>
      <c r="N972">
        <v>1939800022490</v>
      </c>
    </row>
    <row r="973" spans="1:14" x14ac:dyDescent="0.3">
      <c r="A973" t="s">
        <v>1675</v>
      </c>
      <c r="B973" t="s">
        <v>1841</v>
      </c>
      <c r="C973">
        <v>1</v>
      </c>
      <c r="D973">
        <v>2565</v>
      </c>
      <c r="E973">
        <v>1</v>
      </c>
      <c r="F973">
        <v>0</v>
      </c>
      <c r="G973">
        <v>30</v>
      </c>
      <c r="H973" t="s">
        <v>438</v>
      </c>
      <c r="I973" t="s">
        <v>379</v>
      </c>
      <c r="J973">
        <v>19653</v>
      </c>
      <c r="K973" t="s">
        <v>1486</v>
      </c>
      <c r="L973" t="s">
        <v>2028</v>
      </c>
      <c r="M973" t="s">
        <v>2029</v>
      </c>
      <c r="N973">
        <v>1939900618882</v>
      </c>
    </row>
    <row r="974" spans="1:14" x14ac:dyDescent="0.3">
      <c r="A974" t="s">
        <v>1675</v>
      </c>
      <c r="B974" t="s">
        <v>1841</v>
      </c>
      <c r="C974">
        <v>1</v>
      </c>
      <c r="D974">
        <v>2565</v>
      </c>
      <c r="E974">
        <v>1</v>
      </c>
      <c r="F974">
        <v>0</v>
      </c>
      <c r="G974">
        <v>31</v>
      </c>
      <c r="H974" t="s">
        <v>438</v>
      </c>
      <c r="I974" t="s">
        <v>379</v>
      </c>
      <c r="J974">
        <v>19957</v>
      </c>
      <c r="K974" t="s">
        <v>1486</v>
      </c>
      <c r="L974" t="s">
        <v>1206</v>
      </c>
      <c r="M974" t="s">
        <v>2030</v>
      </c>
      <c r="N974">
        <v>1939900604130</v>
      </c>
    </row>
    <row r="975" spans="1:14" x14ac:dyDescent="0.3">
      <c r="A975" t="s">
        <v>1675</v>
      </c>
      <c r="B975" t="s">
        <v>1841</v>
      </c>
      <c r="C975">
        <v>3</v>
      </c>
      <c r="D975">
        <v>2565</v>
      </c>
      <c r="E975">
        <v>1</v>
      </c>
      <c r="F975">
        <v>0</v>
      </c>
      <c r="G975">
        <v>31</v>
      </c>
      <c r="H975" t="s">
        <v>438</v>
      </c>
      <c r="I975" t="s">
        <v>379</v>
      </c>
      <c r="J975">
        <v>19595</v>
      </c>
      <c r="K975" t="s">
        <v>1486</v>
      </c>
      <c r="L975" t="s">
        <v>1262</v>
      </c>
      <c r="M975" t="s">
        <v>838</v>
      </c>
      <c r="N975">
        <v>1939900608003</v>
      </c>
    </row>
    <row r="976" spans="1:14" x14ac:dyDescent="0.3">
      <c r="A976" t="s">
        <v>1675</v>
      </c>
      <c r="B976" t="s">
        <v>1841</v>
      </c>
      <c r="C976">
        <v>3</v>
      </c>
      <c r="D976">
        <v>2565</v>
      </c>
      <c r="E976">
        <v>1</v>
      </c>
      <c r="F976">
        <v>0</v>
      </c>
      <c r="G976">
        <v>32</v>
      </c>
      <c r="H976" t="s">
        <v>438</v>
      </c>
      <c r="I976" t="s">
        <v>379</v>
      </c>
      <c r="J976">
        <v>19602</v>
      </c>
      <c r="K976" t="s">
        <v>1486</v>
      </c>
      <c r="L976" t="s">
        <v>2031</v>
      </c>
      <c r="M976" t="s">
        <v>2032</v>
      </c>
      <c r="N976">
        <v>1939900606353</v>
      </c>
    </row>
    <row r="977" spans="1:14" x14ac:dyDescent="0.3">
      <c r="A977" t="s">
        <v>1675</v>
      </c>
      <c r="B977" t="s">
        <v>1841</v>
      </c>
      <c r="C977">
        <v>3</v>
      </c>
      <c r="D977">
        <v>2565</v>
      </c>
      <c r="E977">
        <v>1</v>
      </c>
      <c r="F977">
        <v>0</v>
      </c>
      <c r="G977">
        <v>33</v>
      </c>
      <c r="H977" t="s">
        <v>438</v>
      </c>
      <c r="I977" t="s">
        <v>379</v>
      </c>
      <c r="J977">
        <v>19609</v>
      </c>
      <c r="K977" t="s">
        <v>1486</v>
      </c>
      <c r="L977" t="s">
        <v>833</v>
      </c>
      <c r="M977" t="s">
        <v>2033</v>
      </c>
      <c r="N977">
        <v>1749901076163</v>
      </c>
    </row>
    <row r="978" spans="1:14" x14ac:dyDescent="0.3">
      <c r="A978" t="s">
        <v>1675</v>
      </c>
      <c r="B978" t="s">
        <v>1841</v>
      </c>
      <c r="C978">
        <v>3</v>
      </c>
      <c r="D978">
        <v>2565</v>
      </c>
      <c r="E978">
        <v>1</v>
      </c>
      <c r="F978">
        <v>0</v>
      </c>
      <c r="G978">
        <v>34</v>
      </c>
      <c r="H978" t="s">
        <v>438</v>
      </c>
      <c r="I978" t="s">
        <v>379</v>
      </c>
      <c r="J978">
        <v>19630</v>
      </c>
      <c r="K978" t="s">
        <v>1486</v>
      </c>
      <c r="L978" t="s">
        <v>2034</v>
      </c>
      <c r="M978" t="s">
        <v>528</v>
      </c>
      <c r="N978">
        <v>1939800024891</v>
      </c>
    </row>
    <row r="979" spans="1:14" x14ac:dyDescent="0.3">
      <c r="A979" t="s">
        <v>1675</v>
      </c>
      <c r="B979" t="s">
        <v>1841</v>
      </c>
      <c r="C979">
        <v>3</v>
      </c>
      <c r="D979">
        <v>2565</v>
      </c>
      <c r="E979">
        <v>1</v>
      </c>
      <c r="F979">
        <v>0</v>
      </c>
      <c r="G979">
        <v>35</v>
      </c>
      <c r="H979" t="s">
        <v>438</v>
      </c>
      <c r="I979" t="s">
        <v>379</v>
      </c>
      <c r="J979">
        <v>19638</v>
      </c>
      <c r="K979" t="s">
        <v>1486</v>
      </c>
      <c r="L979" t="s">
        <v>2035</v>
      </c>
      <c r="M979" t="s">
        <v>2036</v>
      </c>
      <c r="N979">
        <v>1939900606752</v>
      </c>
    </row>
    <row r="980" spans="1:14" x14ac:dyDescent="0.3">
      <c r="A980" t="s">
        <v>1675</v>
      </c>
      <c r="B980" t="s">
        <v>1841</v>
      </c>
      <c r="C980">
        <v>3</v>
      </c>
      <c r="D980">
        <v>2565</v>
      </c>
      <c r="E980">
        <v>1</v>
      </c>
      <c r="F980">
        <v>0</v>
      </c>
      <c r="G980">
        <v>36</v>
      </c>
      <c r="H980" t="s">
        <v>438</v>
      </c>
      <c r="I980" t="s">
        <v>379</v>
      </c>
      <c r="J980">
        <v>20480</v>
      </c>
      <c r="K980" t="s">
        <v>1486</v>
      </c>
      <c r="L980" t="s">
        <v>1487</v>
      </c>
      <c r="M980" t="s">
        <v>2037</v>
      </c>
      <c r="N980">
        <v>1939900605608</v>
      </c>
    </row>
    <row r="981" spans="1:14" x14ac:dyDescent="0.3">
      <c r="A981" t="s">
        <v>1675</v>
      </c>
      <c r="B981" t="s">
        <v>2038</v>
      </c>
      <c r="C981">
        <v>4</v>
      </c>
      <c r="D981">
        <v>2565</v>
      </c>
      <c r="E981">
        <v>1</v>
      </c>
      <c r="F981">
        <v>0</v>
      </c>
      <c r="G981">
        <v>1</v>
      </c>
      <c r="H981" t="s">
        <v>438</v>
      </c>
      <c r="I981" t="s">
        <v>379</v>
      </c>
      <c r="J981">
        <v>19138</v>
      </c>
      <c r="K981" t="s">
        <v>1486</v>
      </c>
      <c r="L981" t="s">
        <v>2039</v>
      </c>
      <c r="M981" t="s">
        <v>2040</v>
      </c>
      <c r="N981">
        <v>1939900566009</v>
      </c>
    </row>
    <row r="982" spans="1:14" x14ac:dyDescent="0.3">
      <c r="A982" t="s">
        <v>1675</v>
      </c>
      <c r="B982" t="s">
        <v>2038</v>
      </c>
      <c r="C982">
        <v>2</v>
      </c>
      <c r="D982">
        <v>2565</v>
      </c>
      <c r="E982">
        <v>1</v>
      </c>
      <c r="F982">
        <v>0</v>
      </c>
      <c r="G982">
        <v>1</v>
      </c>
      <c r="H982" t="s">
        <v>438</v>
      </c>
      <c r="I982" t="s">
        <v>379</v>
      </c>
      <c r="J982">
        <v>19123</v>
      </c>
      <c r="K982" t="s">
        <v>1362</v>
      </c>
      <c r="L982" t="s">
        <v>2041</v>
      </c>
      <c r="M982" t="s">
        <v>1137</v>
      </c>
      <c r="N982">
        <v>1939900553616</v>
      </c>
    </row>
    <row r="983" spans="1:14" x14ac:dyDescent="0.3">
      <c r="A983" t="s">
        <v>1675</v>
      </c>
      <c r="B983" t="s">
        <v>2038</v>
      </c>
      <c r="C983">
        <v>5</v>
      </c>
      <c r="D983">
        <v>2565</v>
      </c>
      <c r="E983">
        <v>1</v>
      </c>
      <c r="F983">
        <v>0</v>
      </c>
      <c r="G983">
        <v>1</v>
      </c>
      <c r="H983" t="s">
        <v>438</v>
      </c>
      <c r="I983" t="s">
        <v>379</v>
      </c>
      <c r="J983">
        <v>18981</v>
      </c>
      <c r="K983" t="s">
        <v>1362</v>
      </c>
      <c r="L983" t="s">
        <v>2042</v>
      </c>
      <c r="M983" t="s">
        <v>762</v>
      </c>
      <c r="N983">
        <v>1939900549295</v>
      </c>
    </row>
    <row r="984" spans="1:14" x14ac:dyDescent="0.3">
      <c r="A984" t="s">
        <v>1675</v>
      </c>
      <c r="B984" t="s">
        <v>2038</v>
      </c>
      <c r="C984">
        <v>3</v>
      </c>
      <c r="D984">
        <v>2565</v>
      </c>
      <c r="E984">
        <v>1</v>
      </c>
      <c r="F984">
        <v>0</v>
      </c>
      <c r="G984">
        <v>1</v>
      </c>
      <c r="H984" t="s">
        <v>438</v>
      </c>
      <c r="I984" t="s">
        <v>379</v>
      </c>
      <c r="J984">
        <v>19156</v>
      </c>
      <c r="K984" t="s">
        <v>1362</v>
      </c>
      <c r="L984" t="s">
        <v>2043</v>
      </c>
      <c r="M984" t="s">
        <v>2044</v>
      </c>
      <c r="N984">
        <v>1939900562003</v>
      </c>
    </row>
    <row r="985" spans="1:14" x14ac:dyDescent="0.3">
      <c r="A985" t="s">
        <v>1675</v>
      </c>
      <c r="B985" t="s">
        <v>2038</v>
      </c>
      <c r="C985">
        <v>1</v>
      </c>
      <c r="D985">
        <v>2565</v>
      </c>
      <c r="E985">
        <v>1</v>
      </c>
      <c r="F985">
        <v>0</v>
      </c>
      <c r="G985">
        <v>1</v>
      </c>
      <c r="H985" t="s">
        <v>438</v>
      </c>
      <c r="I985" t="s">
        <v>379</v>
      </c>
      <c r="J985">
        <v>19129</v>
      </c>
      <c r="K985" t="s">
        <v>1362</v>
      </c>
      <c r="L985" t="s">
        <v>2045</v>
      </c>
      <c r="M985" t="s">
        <v>2046</v>
      </c>
      <c r="N985">
        <v>1939900549457</v>
      </c>
    </row>
    <row r="986" spans="1:14" x14ac:dyDescent="0.3">
      <c r="A986" t="s">
        <v>1675</v>
      </c>
      <c r="B986" t="s">
        <v>2038</v>
      </c>
      <c r="C986">
        <v>3</v>
      </c>
      <c r="D986">
        <v>2565</v>
      </c>
      <c r="E986">
        <v>1</v>
      </c>
      <c r="F986">
        <v>0</v>
      </c>
      <c r="G986">
        <v>2</v>
      </c>
      <c r="H986" t="s">
        <v>438</v>
      </c>
      <c r="I986" t="s">
        <v>379</v>
      </c>
      <c r="J986">
        <v>19170</v>
      </c>
      <c r="K986" t="s">
        <v>1362</v>
      </c>
      <c r="L986" t="s">
        <v>1136</v>
      </c>
      <c r="M986" t="s">
        <v>2047</v>
      </c>
      <c r="N986">
        <v>1939900569334</v>
      </c>
    </row>
    <row r="987" spans="1:14" x14ac:dyDescent="0.3">
      <c r="A987" t="s">
        <v>1675</v>
      </c>
      <c r="B987" t="s">
        <v>2038</v>
      </c>
      <c r="C987">
        <v>1</v>
      </c>
      <c r="D987">
        <v>2565</v>
      </c>
      <c r="E987">
        <v>1</v>
      </c>
      <c r="F987">
        <v>0</v>
      </c>
      <c r="G987">
        <v>2</v>
      </c>
      <c r="H987" t="s">
        <v>438</v>
      </c>
      <c r="I987" t="s">
        <v>379</v>
      </c>
      <c r="J987">
        <v>19154</v>
      </c>
      <c r="K987" t="s">
        <v>1362</v>
      </c>
      <c r="L987" t="s">
        <v>2048</v>
      </c>
      <c r="M987" t="s">
        <v>2049</v>
      </c>
      <c r="N987">
        <v>1939900578040</v>
      </c>
    </row>
    <row r="988" spans="1:14" x14ac:dyDescent="0.3">
      <c r="A988" t="s">
        <v>1675</v>
      </c>
      <c r="B988" t="s">
        <v>2038</v>
      </c>
      <c r="C988">
        <v>2</v>
      </c>
      <c r="D988">
        <v>2565</v>
      </c>
      <c r="E988">
        <v>1</v>
      </c>
      <c r="F988">
        <v>0</v>
      </c>
      <c r="G988">
        <v>2</v>
      </c>
      <c r="H988" t="s">
        <v>438</v>
      </c>
      <c r="I988" t="s">
        <v>379</v>
      </c>
      <c r="J988">
        <v>19190</v>
      </c>
      <c r="K988" t="s">
        <v>1362</v>
      </c>
      <c r="L988" t="s">
        <v>1001</v>
      </c>
      <c r="M988" t="s">
        <v>2050</v>
      </c>
      <c r="N988">
        <v>1939900558910</v>
      </c>
    </row>
    <row r="989" spans="1:14" x14ac:dyDescent="0.3">
      <c r="A989" t="s">
        <v>1675</v>
      </c>
      <c r="B989" t="s">
        <v>2038</v>
      </c>
      <c r="C989">
        <v>5</v>
      </c>
      <c r="D989">
        <v>2565</v>
      </c>
      <c r="E989">
        <v>1</v>
      </c>
      <c r="F989">
        <v>0</v>
      </c>
      <c r="G989">
        <v>2</v>
      </c>
      <c r="H989" t="s">
        <v>438</v>
      </c>
      <c r="I989" t="s">
        <v>379</v>
      </c>
      <c r="J989">
        <v>19172</v>
      </c>
      <c r="K989" t="s">
        <v>1362</v>
      </c>
      <c r="L989" t="s">
        <v>1112</v>
      </c>
      <c r="M989" t="s">
        <v>861</v>
      </c>
      <c r="N989">
        <v>1939900559517</v>
      </c>
    </row>
    <row r="990" spans="1:14" x14ac:dyDescent="0.3">
      <c r="A990" t="s">
        <v>1675</v>
      </c>
      <c r="B990" t="s">
        <v>2038</v>
      </c>
      <c r="C990">
        <v>4</v>
      </c>
      <c r="D990">
        <v>2565</v>
      </c>
      <c r="E990">
        <v>1</v>
      </c>
      <c r="F990">
        <v>0</v>
      </c>
      <c r="G990">
        <v>2</v>
      </c>
      <c r="H990" t="s">
        <v>438</v>
      </c>
      <c r="I990" t="s">
        <v>379</v>
      </c>
      <c r="J990">
        <v>19140</v>
      </c>
      <c r="K990" t="s">
        <v>1486</v>
      </c>
      <c r="L990" t="s">
        <v>2051</v>
      </c>
      <c r="M990" t="s">
        <v>2052</v>
      </c>
      <c r="N990">
        <v>1939900554493</v>
      </c>
    </row>
    <row r="991" spans="1:14" x14ac:dyDescent="0.3">
      <c r="A991" t="s">
        <v>1675</v>
      </c>
      <c r="B991" t="s">
        <v>2038</v>
      </c>
      <c r="C991">
        <v>4</v>
      </c>
      <c r="D991">
        <v>2565</v>
      </c>
      <c r="E991">
        <v>1</v>
      </c>
      <c r="F991">
        <v>0</v>
      </c>
      <c r="G991">
        <v>3</v>
      </c>
      <c r="H991" t="s">
        <v>438</v>
      </c>
      <c r="I991" t="s">
        <v>379</v>
      </c>
      <c r="J991">
        <v>19151</v>
      </c>
      <c r="K991" t="s">
        <v>1486</v>
      </c>
      <c r="L991" t="s">
        <v>2053</v>
      </c>
      <c r="M991" t="s">
        <v>2054</v>
      </c>
      <c r="N991">
        <v>1900101446951</v>
      </c>
    </row>
    <row r="992" spans="1:14" x14ac:dyDescent="0.3">
      <c r="A992" t="s">
        <v>1675</v>
      </c>
      <c r="B992" t="s">
        <v>2038</v>
      </c>
      <c r="C992">
        <v>5</v>
      </c>
      <c r="D992">
        <v>2565</v>
      </c>
      <c r="E992">
        <v>1</v>
      </c>
      <c r="F992">
        <v>0</v>
      </c>
      <c r="G992">
        <v>3</v>
      </c>
      <c r="H992" t="s">
        <v>438</v>
      </c>
      <c r="I992" t="s">
        <v>379</v>
      </c>
      <c r="J992">
        <v>19173</v>
      </c>
      <c r="K992" t="s">
        <v>1362</v>
      </c>
      <c r="L992" t="s">
        <v>2055</v>
      </c>
      <c r="M992" t="s">
        <v>1545</v>
      </c>
      <c r="N992">
        <v>1939900580834</v>
      </c>
    </row>
    <row r="993" spans="1:14" x14ac:dyDescent="0.3">
      <c r="A993" t="s">
        <v>1675</v>
      </c>
      <c r="B993" t="s">
        <v>2038</v>
      </c>
      <c r="C993">
        <v>2</v>
      </c>
      <c r="D993">
        <v>2565</v>
      </c>
      <c r="E993">
        <v>1</v>
      </c>
      <c r="F993">
        <v>0</v>
      </c>
      <c r="G993">
        <v>3</v>
      </c>
      <c r="H993" t="s">
        <v>438</v>
      </c>
      <c r="I993" t="s">
        <v>379</v>
      </c>
      <c r="J993">
        <v>19216</v>
      </c>
      <c r="K993" t="s">
        <v>1362</v>
      </c>
      <c r="L993" t="s">
        <v>987</v>
      </c>
      <c r="M993" t="s">
        <v>1923</v>
      </c>
      <c r="N993">
        <v>1939900570871</v>
      </c>
    </row>
    <row r="994" spans="1:14" x14ac:dyDescent="0.3">
      <c r="A994" t="s">
        <v>1675</v>
      </c>
      <c r="B994" t="s">
        <v>2038</v>
      </c>
      <c r="C994">
        <v>1</v>
      </c>
      <c r="D994">
        <v>2565</v>
      </c>
      <c r="E994">
        <v>1</v>
      </c>
      <c r="F994">
        <v>0</v>
      </c>
      <c r="G994">
        <v>3</v>
      </c>
      <c r="H994" t="s">
        <v>438</v>
      </c>
      <c r="I994" t="s">
        <v>379</v>
      </c>
      <c r="J994">
        <v>19185</v>
      </c>
      <c r="K994" t="s">
        <v>1362</v>
      </c>
      <c r="L994" t="s">
        <v>468</v>
      </c>
      <c r="M994" t="s">
        <v>2056</v>
      </c>
      <c r="N994">
        <v>1939900552067</v>
      </c>
    </row>
    <row r="995" spans="1:14" x14ac:dyDescent="0.3">
      <c r="A995" t="s">
        <v>1675</v>
      </c>
      <c r="B995" t="s">
        <v>2038</v>
      </c>
      <c r="C995">
        <v>3</v>
      </c>
      <c r="D995">
        <v>2565</v>
      </c>
      <c r="E995">
        <v>1</v>
      </c>
      <c r="F995">
        <v>0</v>
      </c>
      <c r="G995">
        <v>3</v>
      </c>
      <c r="H995" t="s">
        <v>438</v>
      </c>
      <c r="I995" t="s">
        <v>379</v>
      </c>
      <c r="J995">
        <v>19186</v>
      </c>
      <c r="K995" t="s">
        <v>1362</v>
      </c>
      <c r="L995" t="s">
        <v>987</v>
      </c>
      <c r="M995" t="s">
        <v>642</v>
      </c>
      <c r="N995">
        <v>1939900571711</v>
      </c>
    </row>
    <row r="996" spans="1:14" x14ac:dyDescent="0.3">
      <c r="A996" t="s">
        <v>1675</v>
      </c>
      <c r="B996" t="s">
        <v>2038</v>
      </c>
      <c r="C996">
        <v>3</v>
      </c>
      <c r="D996">
        <v>2565</v>
      </c>
      <c r="E996">
        <v>1</v>
      </c>
      <c r="F996">
        <v>0</v>
      </c>
      <c r="G996">
        <v>4</v>
      </c>
      <c r="H996" t="s">
        <v>438</v>
      </c>
      <c r="I996" t="s">
        <v>379</v>
      </c>
      <c r="J996">
        <v>19192</v>
      </c>
      <c r="K996" t="s">
        <v>1362</v>
      </c>
      <c r="L996" t="s">
        <v>954</v>
      </c>
      <c r="M996" t="s">
        <v>2057</v>
      </c>
      <c r="N996">
        <v>1939900525213</v>
      </c>
    </row>
    <row r="997" spans="1:14" x14ac:dyDescent="0.3">
      <c r="A997" t="s">
        <v>1675</v>
      </c>
      <c r="B997" t="s">
        <v>2038</v>
      </c>
      <c r="C997">
        <v>5</v>
      </c>
      <c r="D997">
        <v>2565</v>
      </c>
      <c r="E997">
        <v>1</v>
      </c>
      <c r="F997">
        <v>0</v>
      </c>
      <c r="G997">
        <v>4</v>
      </c>
      <c r="H997" t="s">
        <v>438</v>
      </c>
      <c r="I997" t="s">
        <v>379</v>
      </c>
      <c r="J997">
        <v>19219</v>
      </c>
      <c r="K997" t="s">
        <v>1362</v>
      </c>
      <c r="L997" t="s">
        <v>2058</v>
      </c>
      <c r="M997" t="s">
        <v>2059</v>
      </c>
      <c r="N997">
        <v>1939800019120</v>
      </c>
    </row>
    <row r="998" spans="1:14" x14ac:dyDescent="0.3">
      <c r="A998" t="s">
        <v>1675</v>
      </c>
      <c r="B998" t="s">
        <v>2038</v>
      </c>
      <c r="C998">
        <v>2</v>
      </c>
      <c r="D998">
        <v>2565</v>
      </c>
      <c r="E998">
        <v>1</v>
      </c>
      <c r="F998">
        <v>0</v>
      </c>
      <c r="G998">
        <v>4</v>
      </c>
      <c r="H998" t="s">
        <v>438</v>
      </c>
      <c r="I998" t="s">
        <v>379</v>
      </c>
      <c r="J998">
        <v>19229</v>
      </c>
      <c r="K998" t="s">
        <v>1362</v>
      </c>
      <c r="L998" t="s">
        <v>2060</v>
      </c>
      <c r="M998" t="s">
        <v>844</v>
      </c>
      <c r="N998">
        <v>1939900565681</v>
      </c>
    </row>
    <row r="999" spans="1:14" x14ac:dyDescent="0.3">
      <c r="A999" t="s">
        <v>1675</v>
      </c>
      <c r="B999" t="s">
        <v>2038</v>
      </c>
      <c r="C999">
        <v>1</v>
      </c>
      <c r="D999">
        <v>2565</v>
      </c>
      <c r="E999">
        <v>1</v>
      </c>
      <c r="F999">
        <v>0</v>
      </c>
      <c r="G999">
        <v>4</v>
      </c>
      <c r="H999" t="s">
        <v>438</v>
      </c>
      <c r="I999" t="s">
        <v>379</v>
      </c>
      <c r="J999">
        <v>19315</v>
      </c>
      <c r="K999" t="s">
        <v>1362</v>
      </c>
      <c r="L999" t="s">
        <v>507</v>
      </c>
      <c r="M999" t="s">
        <v>2061</v>
      </c>
      <c r="N999">
        <v>1939900580133</v>
      </c>
    </row>
    <row r="1000" spans="1:14" x14ac:dyDescent="0.3">
      <c r="A1000" t="s">
        <v>1675</v>
      </c>
      <c r="B1000" t="s">
        <v>2038</v>
      </c>
      <c r="C1000">
        <v>4</v>
      </c>
      <c r="D1000">
        <v>2565</v>
      </c>
      <c r="E1000">
        <v>1</v>
      </c>
      <c r="F1000">
        <v>0</v>
      </c>
      <c r="G1000">
        <v>4</v>
      </c>
      <c r="H1000" t="s">
        <v>438</v>
      </c>
      <c r="I1000" t="s">
        <v>379</v>
      </c>
      <c r="J1000">
        <v>19152</v>
      </c>
      <c r="K1000" t="s">
        <v>1486</v>
      </c>
      <c r="L1000" t="s">
        <v>1619</v>
      </c>
      <c r="M1000" t="s">
        <v>2062</v>
      </c>
      <c r="N1000">
        <v>1939900549341</v>
      </c>
    </row>
    <row r="1001" spans="1:14" x14ac:dyDescent="0.3">
      <c r="A1001" t="s">
        <v>1675</v>
      </c>
      <c r="B1001" t="s">
        <v>2038</v>
      </c>
      <c r="C1001">
        <v>4</v>
      </c>
      <c r="D1001">
        <v>2565</v>
      </c>
      <c r="E1001">
        <v>1</v>
      </c>
      <c r="F1001">
        <v>0</v>
      </c>
      <c r="G1001">
        <v>5</v>
      </c>
      <c r="H1001" t="s">
        <v>438</v>
      </c>
      <c r="I1001" t="s">
        <v>379</v>
      </c>
      <c r="J1001">
        <v>19206</v>
      </c>
      <c r="K1001" t="s">
        <v>1486</v>
      </c>
      <c r="L1001" t="s">
        <v>2063</v>
      </c>
      <c r="M1001" t="s">
        <v>546</v>
      </c>
      <c r="N1001">
        <v>1929901004837</v>
      </c>
    </row>
    <row r="1002" spans="1:14" x14ac:dyDescent="0.3">
      <c r="A1002" t="s">
        <v>1675</v>
      </c>
      <c r="B1002" t="s">
        <v>2038</v>
      </c>
      <c r="C1002">
        <v>2</v>
      </c>
      <c r="D1002">
        <v>2565</v>
      </c>
      <c r="E1002">
        <v>1</v>
      </c>
      <c r="F1002">
        <v>0</v>
      </c>
      <c r="G1002">
        <v>5</v>
      </c>
      <c r="H1002" t="s">
        <v>438</v>
      </c>
      <c r="I1002" t="s">
        <v>379</v>
      </c>
      <c r="J1002">
        <v>19276</v>
      </c>
      <c r="K1002" t="s">
        <v>1362</v>
      </c>
      <c r="L1002" t="s">
        <v>1370</v>
      </c>
      <c r="M1002" t="s">
        <v>2064</v>
      </c>
      <c r="N1002">
        <v>1939900586531</v>
      </c>
    </row>
    <row r="1003" spans="1:14" x14ac:dyDescent="0.3">
      <c r="A1003" t="s">
        <v>1675</v>
      </c>
      <c r="B1003" t="s">
        <v>2038</v>
      </c>
      <c r="C1003">
        <v>1</v>
      </c>
      <c r="D1003">
        <v>2565</v>
      </c>
      <c r="E1003">
        <v>1</v>
      </c>
      <c r="F1003">
        <v>0</v>
      </c>
      <c r="G1003">
        <v>5</v>
      </c>
      <c r="H1003" t="s">
        <v>438</v>
      </c>
      <c r="I1003" t="s">
        <v>379</v>
      </c>
      <c r="J1003">
        <v>19319</v>
      </c>
      <c r="K1003" t="s">
        <v>1362</v>
      </c>
      <c r="L1003" t="s">
        <v>2065</v>
      </c>
      <c r="M1003" t="s">
        <v>2066</v>
      </c>
      <c r="N1003">
        <v>1939900565738</v>
      </c>
    </row>
    <row r="1004" spans="1:14" x14ac:dyDescent="0.3">
      <c r="A1004" t="s">
        <v>1675</v>
      </c>
      <c r="B1004" t="s">
        <v>2038</v>
      </c>
      <c r="C1004">
        <v>5</v>
      </c>
      <c r="D1004">
        <v>2565</v>
      </c>
      <c r="E1004">
        <v>1</v>
      </c>
      <c r="F1004">
        <v>0</v>
      </c>
      <c r="G1004">
        <v>5</v>
      </c>
      <c r="H1004" t="s">
        <v>438</v>
      </c>
      <c r="I1004" t="s">
        <v>379</v>
      </c>
      <c r="J1004">
        <v>19223</v>
      </c>
      <c r="K1004" t="s">
        <v>1362</v>
      </c>
      <c r="L1004" t="s">
        <v>1707</v>
      </c>
      <c r="M1004" t="s">
        <v>2036</v>
      </c>
      <c r="N1004">
        <v>1939900556682</v>
      </c>
    </row>
    <row r="1005" spans="1:14" x14ac:dyDescent="0.3">
      <c r="A1005" t="s">
        <v>1675</v>
      </c>
      <c r="B1005" t="s">
        <v>2038</v>
      </c>
      <c r="C1005">
        <v>3</v>
      </c>
      <c r="D1005">
        <v>2565</v>
      </c>
      <c r="E1005">
        <v>1</v>
      </c>
      <c r="F1005">
        <v>0</v>
      </c>
      <c r="G1005">
        <v>5</v>
      </c>
      <c r="H1005" t="s">
        <v>438</v>
      </c>
      <c r="I1005" t="s">
        <v>379</v>
      </c>
      <c r="J1005">
        <v>19199</v>
      </c>
      <c r="K1005" t="s">
        <v>1362</v>
      </c>
      <c r="L1005" t="s">
        <v>2067</v>
      </c>
      <c r="M1005" t="s">
        <v>2068</v>
      </c>
      <c r="N1005">
        <v>1939900561422</v>
      </c>
    </row>
    <row r="1006" spans="1:14" x14ac:dyDescent="0.3">
      <c r="A1006" t="s">
        <v>1675</v>
      </c>
      <c r="B1006" t="s">
        <v>2038</v>
      </c>
      <c r="C1006">
        <v>3</v>
      </c>
      <c r="D1006">
        <v>2565</v>
      </c>
      <c r="E1006">
        <v>1</v>
      </c>
      <c r="F1006">
        <v>0</v>
      </c>
      <c r="G1006">
        <v>6</v>
      </c>
      <c r="H1006" t="s">
        <v>438</v>
      </c>
      <c r="I1006" t="s">
        <v>379</v>
      </c>
      <c r="J1006">
        <v>19201</v>
      </c>
      <c r="K1006" t="s">
        <v>1362</v>
      </c>
      <c r="L1006" t="s">
        <v>2069</v>
      </c>
      <c r="M1006" t="s">
        <v>2070</v>
      </c>
      <c r="N1006">
        <v>1939900567129</v>
      </c>
    </row>
    <row r="1007" spans="1:14" x14ac:dyDescent="0.3">
      <c r="A1007" t="s">
        <v>1675</v>
      </c>
      <c r="B1007" t="s">
        <v>2038</v>
      </c>
      <c r="C1007">
        <v>2</v>
      </c>
      <c r="D1007">
        <v>2565</v>
      </c>
      <c r="E1007">
        <v>1</v>
      </c>
      <c r="F1007">
        <v>0</v>
      </c>
      <c r="G1007">
        <v>6</v>
      </c>
      <c r="H1007" t="s">
        <v>438</v>
      </c>
      <c r="I1007" t="s">
        <v>379</v>
      </c>
      <c r="J1007">
        <v>20180</v>
      </c>
      <c r="K1007" t="s">
        <v>1362</v>
      </c>
      <c r="L1007" t="s">
        <v>2071</v>
      </c>
      <c r="M1007" t="s">
        <v>2072</v>
      </c>
      <c r="N1007">
        <v>1939900570782</v>
      </c>
    </row>
    <row r="1008" spans="1:14" x14ac:dyDescent="0.3">
      <c r="A1008" t="s">
        <v>1675</v>
      </c>
      <c r="B1008" t="s">
        <v>2038</v>
      </c>
      <c r="C1008">
        <v>5</v>
      </c>
      <c r="D1008">
        <v>2565</v>
      </c>
      <c r="E1008">
        <v>1</v>
      </c>
      <c r="F1008">
        <v>0</v>
      </c>
      <c r="G1008">
        <v>6</v>
      </c>
      <c r="H1008" t="s">
        <v>438</v>
      </c>
      <c r="I1008" t="s">
        <v>379</v>
      </c>
      <c r="J1008">
        <v>19226</v>
      </c>
      <c r="K1008" t="s">
        <v>1362</v>
      </c>
      <c r="L1008" t="s">
        <v>381</v>
      </c>
      <c r="M1008" t="s">
        <v>2073</v>
      </c>
      <c r="N1008">
        <v>1209401053100</v>
      </c>
    </row>
    <row r="1009" spans="1:14" x14ac:dyDescent="0.3">
      <c r="A1009" t="s">
        <v>1675</v>
      </c>
      <c r="B1009" t="s">
        <v>2038</v>
      </c>
      <c r="C1009">
        <v>1</v>
      </c>
      <c r="D1009">
        <v>2565</v>
      </c>
      <c r="E1009">
        <v>1</v>
      </c>
      <c r="F1009">
        <v>0</v>
      </c>
      <c r="G1009">
        <v>6</v>
      </c>
      <c r="H1009" t="s">
        <v>438</v>
      </c>
      <c r="I1009" t="s">
        <v>379</v>
      </c>
      <c r="J1009">
        <v>19321</v>
      </c>
      <c r="K1009" t="s">
        <v>1362</v>
      </c>
      <c r="L1009" t="s">
        <v>2074</v>
      </c>
      <c r="M1009" t="s">
        <v>685</v>
      </c>
      <c r="N1009">
        <v>1939900562101</v>
      </c>
    </row>
    <row r="1010" spans="1:14" x14ac:dyDescent="0.3">
      <c r="A1010" t="s">
        <v>1675</v>
      </c>
      <c r="B1010" t="s">
        <v>2038</v>
      </c>
      <c r="C1010">
        <v>4</v>
      </c>
      <c r="D1010">
        <v>2565</v>
      </c>
      <c r="E1010">
        <v>1</v>
      </c>
      <c r="F1010">
        <v>0</v>
      </c>
      <c r="G1010">
        <v>6</v>
      </c>
      <c r="H1010" t="s">
        <v>438</v>
      </c>
      <c r="I1010" t="s">
        <v>379</v>
      </c>
      <c r="J1010">
        <v>19207</v>
      </c>
      <c r="K1010" t="s">
        <v>1486</v>
      </c>
      <c r="L1010" t="s">
        <v>2075</v>
      </c>
      <c r="M1010" t="s">
        <v>2076</v>
      </c>
      <c r="N1010">
        <v>1668600008967</v>
      </c>
    </row>
    <row r="1011" spans="1:14" x14ac:dyDescent="0.3">
      <c r="A1011" t="s">
        <v>1675</v>
      </c>
      <c r="B1011" t="s">
        <v>2038</v>
      </c>
      <c r="C1011">
        <v>4</v>
      </c>
      <c r="D1011">
        <v>2565</v>
      </c>
      <c r="E1011">
        <v>1</v>
      </c>
      <c r="F1011">
        <v>0</v>
      </c>
      <c r="G1011">
        <v>7</v>
      </c>
      <c r="H1011" t="s">
        <v>438</v>
      </c>
      <c r="I1011" t="s">
        <v>379</v>
      </c>
      <c r="J1011">
        <v>19341</v>
      </c>
      <c r="K1011" t="s">
        <v>1486</v>
      </c>
      <c r="L1011" t="s">
        <v>849</v>
      </c>
      <c r="M1011" t="s">
        <v>1584</v>
      </c>
      <c r="N1011">
        <v>1939900587529</v>
      </c>
    </row>
    <row r="1012" spans="1:14" x14ac:dyDescent="0.3">
      <c r="A1012" t="s">
        <v>1675</v>
      </c>
      <c r="B1012" t="s">
        <v>2038</v>
      </c>
      <c r="C1012">
        <v>2</v>
      </c>
      <c r="D1012">
        <v>2565</v>
      </c>
      <c r="E1012">
        <v>1</v>
      </c>
      <c r="F1012">
        <v>0</v>
      </c>
      <c r="G1012">
        <v>7</v>
      </c>
      <c r="H1012" t="s">
        <v>438</v>
      </c>
      <c r="I1012" t="s">
        <v>379</v>
      </c>
      <c r="J1012">
        <v>19180</v>
      </c>
      <c r="K1012" t="s">
        <v>1486</v>
      </c>
      <c r="L1012" t="s">
        <v>2077</v>
      </c>
      <c r="M1012" t="s">
        <v>2078</v>
      </c>
      <c r="N1012">
        <v>1939900568699</v>
      </c>
    </row>
    <row r="1013" spans="1:14" x14ac:dyDescent="0.3">
      <c r="A1013" t="s">
        <v>1675</v>
      </c>
      <c r="B1013" t="s">
        <v>2038</v>
      </c>
      <c r="C1013">
        <v>3</v>
      </c>
      <c r="D1013">
        <v>2565</v>
      </c>
      <c r="E1013">
        <v>1</v>
      </c>
      <c r="F1013">
        <v>0</v>
      </c>
      <c r="G1013">
        <v>7</v>
      </c>
      <c r="H1013" t="s">
        <v>438</v>
      </c>
      <c r="I1013" t="s">
        <v>379</v>
      </c>
      <c r="J1013">
        <v>19249</v>
      </c>
      <c r="K1013" t="s">
        <v>1362</v>
      </c>
      <c r="L1013" t="s">
        <v>2079</v>
      </c>
      <c r="M1013" t="s">
        <v>2080</v>
      </c>
      <c r="N1013">
        <v>1939900591569</v>
      </c>
    </row>
    <row r="1014" spans="1:14" x14ac:dyDescent="0.3">
      <c r="A1014" t="s">
        <v>1675</v>
      </c>
      <c r="B1014" t="s">
        <v>2038</v>
      </c>
      <c r="C1014">
        <v>1</v>
      </c>
      <c r="D1014">
        <v>2565</v>
      </c>
      <c r="E1014">
        <v>1</v>
      </c>
      <c r="F1014">
        <v>0</v>
      </c>
      <c r="G1014">
        <v>7</v>
      </c>
      <c r="H1014" t="s">
        <v>438</v>
      </c>
      <c r="I1014" t="s">
        <v>379</v>
      </c>
      <c r="J1014">
        <v>19323</v>
      </c>
      <c r="K1014" t="s">
        <v>1362</v>
      </c>
      <c r="L1014" t="s">
        <v>2081</v>
      </c>
      <c r="M1014" t="s">
        <v>1031</v>
      </c>
      <c r="N1014">
        <v>1939900557191</v>
      </c>
    </row>
    <row r="1015" spans="1:14" x14ac:dyDescent="0.3">
      <c r="A1015" t="s">
        <v>1675</v>
      </c>
      <c r="B1015" t="s">
        <v>2038</v>
      </c>
      <c r="C1015">
        <v>5</v>
      </c>
      <c r="D1015">
        <v>2565</v>
      </c>
      <c r="E1015">
        <v>1</v>
      </c>
      <c r="F1015">
        <v>0</v>
      </c>
      <c r="G1015">
        <v>7</v>
      </c>
      <c r="H1015" t="s">
        <v>438</v>
      </c>
      <c r="I1015" t="s">
        <v>379</v>
      </c>
      <c r="J1015">
        <v>19230</v>
      </c>
      <c r="K1015" t="s">
        <v>1362</v>
      </c>
      <c r="L1015" t="s">
        <v>1819</v>
      </c>
      <c r="M1015" t="s">
        <v>796</v>
      </c>
      <c r="N1015">
        <v>1939900566271</v>
      </c>
    </row>
    <row r="1016" spans="1:14" x14ac:dyDescent="0.3">
      <c r="A1016" t="s">
        <v>1675</v>
      </c>
      <c r="B1016" t="s">
        <v>2038</v>
      </c>
      <c r="C1016">
        <v>3</v>
      </c>
      <c r="D1016">
        <v>2565</v>
      </c>
      <c r="E1016">
        <v>1</v>
      </c>
      <c r="F1016">
        <v>0</v>
      </c>
      <c r="G1016">
        <v>8</v>
      </c>
      <c r="H1016" t="s">
        <v>438</v>
      </c>
      <c r="I1016" t="s">
        <v>379</v>
      </c>
      <c r="J1016">
        <v>19278</v>
      </c>
      <c r="K1016" t="s">
        <v>1362</v>
      </c>
      <c r="L1016" t="s">
        <v>2082</v>
      </c>
      <c r="M1016" t="s">
        <v>2083</v>
      </c>
      <c r="N1016">
        <v>1939900571568</v>
      </c>
    </row>
    <row r="1017" spans="1:14" x14ac:dyDescent="0.3">
      <c r="A1017" t="s">
        <v>1675</v>
      </c>
      <c r="B1017" t="s">
        <v>2038</v>
      </c>
      <c r="C1017">
        <v>1</v>
      </c>
      <c r="D1017">
        <v>2565</v>
      </c>
      <c r="E1017">
        <v>1</v>
      </c>
      <c r="F1017">
        <v>0</v>
      </c>
      <c r="G1017">
        <v>8</v>
      </c>
      <c r="H1017" t="s">
        <v>438</v>
      </c>
      <c r="I1017" t="s">
        <v>379</v>
      </c>
      <c r="J1017">
        <v>19325</v>
      </c>
      <c r="K1017" t="s">
        <v>1362</v>
      </c>
      <c r="L1017" t="s">
        <v>2084</v>
      </c>
      <c r="M1017" t="s">
        <v>2085</v>
      </c>
      <c r="N1017">
        <v>1939500028930</v>
      </c>
    </row>
    <row r="1018" spans="1:14" x14ac:dyDescent="0.3">
      <c r="A1018" t="s">
        <v>1675</v>
      </c>
      <c r="B1018" t="s">
        <v>2038</v>
      </c>
      <c r="C1018">
        <v>5</v>
      </c>
      <c r="D1018">
        <v>2565</v>
      </c>
      <c r="E1018">
        <v>1</v>
      </c>
      <c r="F1018">
        <v>0</v>
      </c>
      <c r="G1018">
        <v>8</v>
      </c>
      <c r="H1018" t="s">
        <v>438</v>
      </c>
      <c r="I1018" t="s">
        <v>379</v>
      </c>
      <c r="J1018">
        <v>19248</v>
      </c>
      <c r="K1018" t="s">
        <v>1362</v>
      </c>
      <c r="L1018" t="s">
        <v>2086</v>
      </c>
      <c r="M1018" t="s">
        <v>2087</v>
      </c>
      <c r="N1018">
        <v>1939900568818</v>
      </c>
    </row>
    <row r="1019" spans="1:14" x14ac:dyDescent="0.3">
      <c r="A1019" t="s">
        <v>1675</v>
      </c>
      <c r="B1019" t="s">
        <v>2038</v>
      </c>
      <c r="C1019">
        <v>4</v>
      </c>
      <c r="D1019">
        <v>2565</v>
      </c>
      <c r="E1019">
        <v>1</v>
      </c>
      <c r="F1019">
        <v>0</v>
      </c>
      <c r="G1019">
        <v>8</v>
      </c>
      <c r="H1019" t="s">
        <v>438</v>
      </c>
      <c r="I1019" t="s">
        <v>379</v>
      </c>
      <c r="J1019">
        <v>19348</v>
      </c>
      <c r="K1019" t="s">
        <v>1486</v>
      </c>
      <c r="L1019" t="s">
        <v>2088</v>
      </c>
      <c r="M1019" t="s">
        <v>572</v>
      </c>
      <c r="N1019">
        <v>1939900548612</v>
      </c>
    </row>
    <row r="1020" spans="1:14" x14ac:dyDescent="0.3">
      <c r="A1020" t="s">
        <v>1675</v>
      </c>
      <c r="B1020" t="s">
        <v>2038</v>
      </c>
      <c r="C1020">
        <v>2</v>
      </c>
      <c r="D1020">
        <v>2565</v>
      </c>
      <c r="E1020">
        <v>1</v>
      </c>
      <c r="F1020">
        <v>0</v>
      </c>
      <c r="G1020">
        <v>8</v>
      </c>
      <c r="H1020" t="s">
        <v>438</v>
      </c>
      <c r="I1020" t="s">
        <v>379</v>
      </c>
      <c r="J1020">
        <v>19288</v>
      </c>
      <c r="K1020" t="s">
        <v>1486</v>
      </c>
      <c r="L1020" t="s">
        <v>700</v>
      </c>
      <c r="M1020" t="s">
        <v>2089</v>
      </c>
      <c r="N1020">
        <v>1102003637548</v>
      </c>
    </row>
    <row r="1021" spans="1:14" x14ac:dyDescent="0.3">
      <c r="A1021" t="s">
        <v>1675</v>
      </c>
      <c r="B1021" t="s">
        <v>2038</v>
      </c>
      <c r="C1021">
        <v>2</v>
      </c>
      <c r="D1021">
        <v>2565</v>
      </c>
      <c r="E1021">
        <v>1</v>
      </c>
      <c r="F1021">
        <v>0</v>
      </c>
      <c r="G1021">
        <v>9</v>
      </c>
      <c r="H1021" t="s">
        <v>438</v>
      </c>
      <c r="I1021" t="s">
        <v>379</v>
      </c>
      <c r="J1021">
        <v>19290</v>
      </c>
      <c r="K1021" t="s">
        <v>1486</v>
      </c>
      <c r="L1021" t="s">
        <v>1979</v>
      </c>
      <c r="M1021" t="s">
        <v>999</v>
      </c>
      <c r="N1021">
        <v>1939900579607</v>
      </c>
    </row>
    <row r="1022" spans="1:14" x14ac:dyDescent="0.3">
      <c r="A1022" t="s">
        <v>1675</v>
      </c>
      <c r="B1022" t="s">
        <v>2038</v>
      </c>
      <c r="C1022">
        <v>4</v>
      </c>
      <c r="D1022">
        <v>2565</v>
      </c>
      <c r="E1022">
        <v>1</v>
      </c>
      <c r="F1022">
        <v>0</v>
      </c>
      <c r="G1022">
        <v>9</v>
      </c>
      <c r="H1022" t="s">
        <v>438</v>
      </c>
      <c r="I1022" t="s">
        <v>379</v>
      </c>
      <c r="J1022">
        <v>19605</v>
      </c>
      <c r="K1022" t="s">
        <v>1486</v>
      </c>
      <c r="L1022" t="s">
        <v>2090</v>
      </c>
      <c r="M1022" t="s">
        <v>842</v>
      </c>
      <c r="N1022">
        <v>1939800019341</v>
      </c>
    </row>
    <row r="1023" spans="1:14" x14ac:dyDescent="0.3">
      <c r="A1023" t="s">
        <v>1675</v>
      </c>
      <c r="B1023" t="s">
        <v>2038</v>
      </c>
      <c r="C1023">
        <v>5</v>
      </c>
      <c r="D1023">
        <v>2565</v>
      </c>
      <c r="E1023">
        <v>1</v>
      </c>
      <c r="F1023">
        <v>0</v>
      </c>
      <c r="G1023">
        <v>9</v>
      </c>
      <c r="H1023" t="s">
        <v>438</v>
      </c>
      <c r="I1023" t="s">
        <v>379</v>
      </c>
      <c r="J1023">
        <v>19286</v>
      </c>
      <c r="K1023" t="s">
        <v>1362</v>
      </c>
      <c r="L1023" t="s">
        <v>2091</v>
      </c>
      <c r="M1023" t="s">
        <v>1794</v>
      </c>
      <c r="N1023">
        <v>1939900573498</v>
      </c>
    </row>
    <row r="1024" spans="1:14" x14ac:dyDescent="0.3">
      <c r="A1024" t="s">
        <v>1675</v>
      </c>
      <c r="B1024" t="s">
        <v>2038</v>
      </c>
      <c r="C1024">
        <v>3</v>
      </c>
      <c r="D1024">
        <v>2565</v>
      </c>
      <c r="E1024">
        <v>1</v>
      </c>
      <c r="F1024">
        <v>0</v>
      </c>
      <c r="G1024">
        <v>9</v>
      </c>
      <c r="H1024" t="s">
        <v>438</v>
      </c>
      <c r="I1024" t="s">
        <v>379</v>
      </c>
      <c r="J1024">
        <v>19282</v>
      </c>
      <c r="K1024" t="s">
        <v>1362</v>
      </c>
      <c r="L1024" t="s">
        <v>2092</v>
      </c>
      <c r="M1024" t="s">
        <v>2093</v>
      </c>
      <c r="N1024">
        <v>1102003638242</v>
      </c>
    </row>
    <row r="1025" spans="1:14" x14ac:dyDescent="0.3">
      <c r="A1025" t="s">
        <v>1675</v>
      </c>
      <c r="B1025" t="s">
        <v>2038</v>
      </c>
      <c r="C1025">
        <v>1</v>
      </c>
      <c r="D1025">
        <v>2565</v>
      </c>
      <c r="E1025">
        <v>1</v>
      </c>
      <c r="F1025">
        <v>0</v>
      </c>
      <c r="G1025">
        <v>9</v>
      </c>
      <c r="H1025" t="s">
        <v>438</v>
      </c>
      <c r="I1025" t="s">
        <v>379</v>
      </c>
      <c r="J1025">
        <v>19327</v>
      </c>
      <c r="K1025" t="s">
        <v>1362</v>
      </c>
      <c r="L1025" t="s">
        <v>2094</v>
      </c>
      <c r="M1025" t="s">
        <v>2095</v>
      </c>
      <c r="N1025">
        <v>1939900571789</v>
      </c>
    </row>
    <row r="1026" spans="1:14" x14ac:dyDescent="0.3">
      <c r="A1026" t="s">
        <v>1675</v>
      </c>
      <c r="B1026" t="s">
        <v>2038</v>
      </c>
      <c r="C1026">
        <v>3</v>
      </c>
      <c r="D1026">
        <v>2565</v>
      </c>
      <c r="E1026">
        <v>1</v>
      </c>
      <c r="F1026">
        <v>0</v>
      </c>
      <c r="G1026">
        <v>10</v>
      </c>
      <c r="H1026" t="s">
        <v>438</v>
      </c>
      <c r="I1026" t="s">
        <v>379</v>
      </c>
      <c r="J1026">
        <v>19287</v>
      </c>
      <c r="K1026" t="s">
        <v>1362</v>
      </c>
      <c r="L1026" t="s">
        <v>2096</v>
      </c>
      <c r="M1026" t="s">
        <v>2097</v>
      </c>
      <c r="N1026">
        <v>1939900584058</v>
      </c>
    </row>
    <row r="1027" spans="1:14" x14ac:dyDescent="0.3">
      <c r="A1027" t="s">
        <v>1675</v>
      </c>
      <c r="B1027" t="s">
        <v>2038</v>
      </c>
      <c r="C1027">
        <v>5</v>
      </c>
      <c r="D1027">
        <v>2565</v>
      </c>
      <c r="E1027">
        <v>1</v>
      </c>
      <c r="F1027">
        <v>0</v>
      </c>
      <c r="G1027">
        <v>10</v>
      </c>
      <c r="H1027" t="s">
        <v>438</v>
      </c>
      <c r="I1027" t="s">
        <v>379</v>
      </c>
      <c r="J1027">
        <v>20186</v>
      </c>
      <c r="K1027" t="s">
        <v>1362</v>
      </c>
      <c r="L1027" t="s">
        <v>2098</v>
      </c>
      <c r="M1027" t="s">
        <v>2099</v>
      </c>
      <c r="N1027">
        <v>1909802921238</v>
      </c>
    </row>
    <row r="1028" spans="1:14" x14ac:dyDescent="0.3">
      <c r="A1028" t="s">
        <v>1675</v>
      </c>
      <c r="B1028" t="s">
        <v>2038</v>
      </c>
      <c r="C1028">
        <v>1</v>
      </c>
      <c r="D1028">
        <v>2565</v>
      </c>
      <c r="E1028">
        <v>1</v>
      </c>
      <c r="F1028">
        <v>0</v>
      </c>
      <c r="G1028">
        <v>10</v>
      </c>
      <c r="H1028" t="s">
        <v>438</v>
      </c>
      <c r="I1028" t="s">
        <v>379</v>
      </c>
      <c r="J1028">
        <v>19328</v>
      </c>
      <c r="K1028" t="s">
        <v>1362</v>
      </c>
      <c r="L1028" t="s">
        <v>2100</v>
      </c>
      <c r="M1028" t="s">
        <v>798</v>
      </c>
      <c r="N1028">
        <v>1939900553021</v>
      </c>
    </row>
    <row r="1029" spans="1:14" x14ac:dyDescent="0.3">
      <c r="A1029" t="s">
        <v>1675</v>
      </c>
      <c r="B1029" t="s">
        <v>2038</v>
      </c>
      <c r="C1029">
        <v>4</v>
      </c>
      <c r="D1029">
        <v>2565</v>
      </c>
      <c r="E1029">
        <v>1</v>
      </c>
      <c r="F1029">
        <v>0</v>
      </c>
      <c r="G1029">
        <v>10</v>
      </c>
      <c r="H1029" t="s">
        <v>438</v>
      </c>
      <c r="I1029" t="s">
        <v>379</v>
      </c>
      <c r="J1029">
        <v>19727</v>
      </c>
      <c r="K1029" t="s">
        <v>1486</v>
      </c>
      <c r="L1029" t="s">
        <v>668</v>
      </c>
      <c r="M1029" t="s">
        <v>2101</v>
      </c>
      <c r="N1029">
        <v>1849901713103</v>
      </c>
    </row>
    <row r="1030" spans="1:14" x14ac:dyDescent="0.3">
      <c r="A1030" t="s">
        <v>1675</v>
      </c>
      <c r="B1030" t="s">
        <v>2038</v>
      </c>
      <c r="C1030">
        <v>2</v>
      </c>
      <c r="D1030">
        <v>2565</v>
      </c>
      <c r="E1030">
        <v>1</v>
      </c>
      <c r="F1030">
        <v>0</v>
      </c>
      <c r="G1030">
        <v>10</v>
      </c>
      <c r="H1030" t="s">
        <v>438</v>
      </c>
      <c r="I1030" t="s">
        <v>379</v>
      </c>
      <c r="J1030">
        <v>19298</v>
      </c>
      <c r="K1030" t="s">
        <v>1486</v>
      </c>
      <c r="L1030" t="s">
        <v>1155</v>
      </c>
      <c r="M1030" t="s">
        <v>2102</v>
      </c>
      <c r="N1030">
        <v>1939900558219</v>
      </c>
    </row>
    <row r="1031" spans="1:14" x14ac:dyDescent="0.3">
      <c r="A1031" t="s">
        <v>1675</v>
      </c>
      <c r="B1031" t="s">
        <v>2038</v>
      </c>
      <c r="C1031">
        <v>2</v>
      </c>
      <c r="D1031">
        <v>2565</v>
      </c>
      <c r="E1031">
        <v>1</v>
      </c>
      <c r="F1031">
        <v>0</v>
      </c>
      <c r="G1031">
        <v>11</v>
      </c>
      <c r="H1031" t="s">
        <v>438</v>
      </c>
      <c r="I1031" t="s">
        <v>379</v>
      </c>
      <c r="J1031">
        <v>19299</v>
      </c>
      <c r="K1031" t="s">
        <v>1486</v>
      </c>
      <c r="L1031" t="s">
        <v>2103</v>
      </c>
      <c r="M1031" t="s">
        <v>1105</v>
      </c>
      <c r="N1031">
        <v>1939900575105</v>
      </c>
    </row>
    <row r="1032" spans="1:14" x14ac:dyDescent="0.3">
      <c r="A1032" t="s">
        <v>1675</v>
      </c>
      <c r="B1032" t="s">
        <v>2038</v>
      </c>
      <c r="C1032">
        <v>4</v>
      </c>
      <c r="D1032">
        <v>2565</v>
      </c>
      <c r="E1032">
        <v>1</v>
      </c>
      <c r="F1032">
        <v>0</v>
      </c>
      <c r="G1032">
        <v>11</v>
      </c>
      <c r="H1032" t="s">
        <v>438</v>
      </c>
      <c r="I1032" t="s">
        <v>379</v>
      </c>
      <c r="J1032">
        <v>20184</v>
      </c>
      <c r="K1032" t="s">
        <v>1486</v>
      </c>
      <c r="L1032" t="s">
        <v>2104</v>
      </c>
      <c r="M1032" t="s">
        <v>1165</v>
      </c>
      <c r="N1032">
        <v>1508600015484</v>
      </c>
    </row>
    <row r="1033" spans="1:14" x14ac:dyDescent="0.3">
      <c r="A1033" t="s">
        <v>1675</v>
      </c>
      <c r="B1033" t="s">
        <v>2038</v>
      </c>
      <c r="C1033">
        <v>3</v>
      </c>
      <c r="D1033">
        <v>2565</v>
      </c>
      <c r="E1033">
        <v>1</v>
      </c>
      <c r="F1033">
        <v>0</v>
      </c>
      <c r="G1033">
        <v>11</v>
      </c>
      <c r="H1033" t="s">
        <v>438</v>
      </c>
      <c r="I1033" t="s">
        <v>379</v>
      </c>
      <c r="J1033">
        <v>19395</v>
      </c>
      <c r="K1033" t="s">
        <v>1362</v>
      </c>
      <c r="L1033" t="s">
        <v>2105</v>
      </c>
      <c r="M1033" t="s">
        <v>2106</v>
      </c>
      <c r="N1033">
        <v>1939900581385</v>
      </c>
    </row>
    <row r="1034" spans="1:14" x14ac:dyDescent="0.3">
      <c r="A1034" t="s">
        <v>1675</v>
      </c>
      <c r="B1034" t="s">
        <v>2038</v>
      </c>
      <c r="C1034">
        <v>1</v>
      </c>
      <c r="D1034">
        <v>2565</v>
      </c>
      <c r="E1034">
        <v>1</v>
      </c>
      <c r="F1034">
        <v>0</v>
      </c>
      <c r="G1034">
        <v>11</v>
      </c>
      <c r="H1034" t="s">
        <v>438</v>
      </c>
      <c r="I1034" t="s">
        <v>379</v>
      </c>
      <c r="J1034">
        <v>19329</v>
      </c>
      <c r="K1034" t="s">
        <v>1362</v>
      </c>
      <c r="L1034" t="s">
        <v>2107</v>
      </c>
      <c r="M1034" t="s">
        <v>2108</v>
      </c>
      <c r="N1034">
        <v>1939900566670</v>
      </c>
    </row>
    <row r="1035" spans="1:14" x14ac:dyDescent="0.3">
      <c r="A1035" t="s">
        <v>1675</v>
      </c>
      <c r="B1035" t="s">
        <v>2038</v>
      </c>
      <c r="C1035">
        <v>5</v>
      </c>
      <c r="D1035">
        <v>2565</v>
      </c>
      <c r="E1035">
        <v>1</v>
      </c>
      <c r="F1035">
        <v>0</v>
      </c>
      <c r="G1035">
        <v>11</v>
      </c>
      <c r="H1035" t="s">
        <v>438</v>
      </c>
      <c r="I1035" t="s">
        <v>379</v>
      </c>
      <c r="J1035">
        <v>20187</v>
      </c>
      <c r="K1035" t="s">
        <v>1362</v>
      </c>
      <c r="L1035" t="s">
        <v>1001</v>
      </c>
      <c r="M1035" t="s">
        <v>2109</v>
      </c>
      <c r="N1035">
        <v>1939900566190</v>
      </c>
    </row>
    <row r="1036" spans="1:14" x14ac:dyDescent="0.3">
      <c r="A1036" t="s">
        <v>1675</v>
      </c>
      <c r="B1036" t="s">
        <v>2038</v>
      </c>
      <c r="C1036">
        <v>5</v>
      </c>
      <c r="D1036">
        <v>2565</v>
      </c>
      <c r="E1036">
        <v>1</v>
      </c>
      <c r="F1036">
        <v>0</v>
      </c>
      <c r="G1036">
        <v>12</v>
      </c>
      <c r="H1036" t="s">
        <v>438</v>
      </c>
      <c r="I1036" t="s">
        <v>379</v>
      </c>
      <c r="J1036">
        <v>20188</v>
      </c>
      <c r="K1036" t="s">
        <v>1362</v>
      </c>
      <c r="L1036" t="s">
        <v>602</v>
      </c>
      <c r="M1036" t="s">
        <v>969</v>
      </c>
      <c r="N1036">
        <v>1919900409990</v>
      </c>
    </row>
    <row r="1037" spans="1:14" x14ac:dyDescent="0.3">
      <c r="A1037" t="s">
        <v>1675</v>
      </c>
      <c r="B1037" t="s">
        <v>2038</v>
      </c>
      <c r="C1037">
        <v>3</v>
      </c>
      <c r="D1037">
        <v>2565</v>
      </c>
      <c r="E1037">
        <v>1</v>
      </c>
      <c r="F1037">
        <v>0</v>
      </c>
      <c r="G1037">
        <v>12</v>
      </c>
      <c r="H1037" t="s">
        <v>438</v>
      </c>
      <c r="I1037" t="s">
        <v>379</v>
      </c>
      <c r="J1037">
        <v>20209</v>
      </c>
      <c r="K1037" t="s">
        <v>1362</v>
      </c>
      <c r="L1037" t="s">
        <v>2110</v>
      </c>
      <c r="M1037" t="s">
        <v>1640</v>
      </c>
      <c r="N1037">
        <v>1104300828226</v>
      </c>
    </row>
    <row r="1038" spans="1:14" x14ac:dyDescent="0.3">
      <c r="A1038" t="s">
        <v>1675</v>
      </c>
      <c r="B1038" t="s">
        <v>2038</v>
      </c>
      <c r="C1038">
        <v>1</v>
      </c>
      <c r="D1038">
        <v>2565</v>
      </c>
      <c r="E1038">
        <v>1</v>
      </c>
      <c r="F1038">
        <v>0</v>
      </c>
      <c r="G1038">
        <v>12</v>
      </c>
      <c r="H1038" t="s">
        <v>438</v>
      </c>
      <c r="I1038" t="s">
        <v>379</v>
      </c>
      <c r="J1038">
        <v>20179</v>
      </c>
      <c r="K1038" t="s">
        <v>1362</v>
      </c>
      <c r="L1038" t="s">
        <v>2111</v>
      </c>
      <c r="M1038" t="s">
        <v>2112</v>
      </c>
      <c r="N1038">
        <v>1939900548752</v>
      </c>
    </row>
    <row r="1039" spans="1:14" x14ac:dyDescent="0.3">
      <c r="A1039" t="s">
        <v>1675</v>
      </c>
      <c r="B1039" t="s">
        <v>2038</v>
      </c>
      <c r="C1039">
        <v>4</v>
      </c>
      <c r="D1039">
        <v>2565</v>
      </c>
      <c r="E1039">
        <v>1</v>
      </c>
      <c r="F1039">
        <v>0</v>
      </c>
      <c r="G1039">
        <v>12</v>
      </c>
      <c r="H1039" t="s">
        <v>438</v>
      </c>
      <c r="I1039" t="s">
        <v>379</v>
      </c>
      <c r="J1039">
        <v>20185</v>
      </c>
      <c r="K1039" t="s">
        <v>1486</v>
      </c>
      <c r="L1039" t="s">
        <v>2113</v>
      </c>
      <c r="M1039" t="s">
        <v>2114</v>
      </c>
      <c r="N1039">
        <v>1839901833591</v>
      </c>
    </row>
    <row r="1040" spans="1:14" x14ac:dyDescent="0.3">
      <c r="A1040" t="s">
        <v>1675</v>
      </c>
      <c r="B1040" t="s">
        <v>2038</v>
      </c>
      <c r="C1040">
        <v>2</v>
      </c>
      <c r="D1040">
        <v>2565</v>
      </c>
      <c r="E1040">
        <v>1</v>
      </c>
      <c r="F1040">
        <v>0</v>
      </c>
      <c r="G1040">
        <v>12</v>
      </c>
      <c r="H1040" t="s">
        <v>438</v>
      </c>
      <c r="I1040" t="s">
        <v>379</v>
      </c>
      <c r="J1040">
        <v>19307</v>
      </c>
      <c r="K1040" t="s">
        <v>1486</v>
      </c>
      <c r="L1040" t="s">
        <v>2115</v>
      </c>
      <c r="M1040" t="s">
        <v>1545</v>
      </c>
      <c r="N1040">
        <v>1839901844852</v>
      </c>
    </row>
    <row r="1041" spans="1:14" x14ac:dyDescent="0.3">
      <c r="A1041" t="s">
        <v>1675</v>
      </c>
      <c r="B1041" t="s">
        <v>2038</v>
      </c>
      <c r="C1041">
        <v>2</v>
      </c>
      <c r="D1041">
        <v>2565</v>
      </c>
      <c r="E1041">
        <v>1</v>
      </c>
      <c r="F1041">
        <v>0</v>
      </c>
      <c r="G1041">
        <v>13</v>
      </c>
      <c r="H1041" t="s">
        <v>438</v>
      </c>
      <c r="I1041" t="s">
        <v>379</v>
      </c>
      <c r="J1041">
        <v>19308</v>
      </c>
      <c r="K1041" t="s">
        <v>1486</v>
      </c>
      <c r="L1041" t="s">
        <v>2116</v>
      </c>
      <c r="M1041" t="s">
        <v>2117</v>
      </c>
      <c r="N1041">
        <v>1939900553918</v>
      </c>
    </row>
    <row r="1042" spans="1:14" x14ac:dyDescent="0.3">
      <c r="A1042" t="s">
        <v>1675</v>
      </c>
      <c r="B1042" t="s">
        <v>2038</v>
      </c>
      <c r="C1042">
        <v>3</v>
      </c>
      <c r="D1042">
        <v>2565</v>
      </c>
      <c r="E1042">
        <v>1</v>
      </c>
      <c r="F1042">
        <v>0</v>
      </c>
      <c r="G1042">
        <v>13</v>
      </c>
      <c r="H1042" t="s">
        <v>438</v>
      </c>
      <c r="I1042" t="s">
        <v>379</v>
      </c>
      <c r="J1042">
        <v>19177</v>
      </c>
      <c r="K1042" t="s">
        <v>1486</v>
      </c>
      <c r="L1042" t="s">
        <v>1290</v>
      </c>
      <c r="M1042" t="s">
        <v>2118</v>
      </c>
      <c r="N1042">
        <v>1900101490771</v>
      </c>
    </row>
    <row r="1043" spans="1:14" x14ac:dyDescent="0.3">
      <c r="A1043" t="s">
        <v>1675</v>
      </c>
      <c r="B1043" t="s">
        <v>2038</v>
      </c>
      <c r="C1043">
        <v>1</v>
      </c>
      <c r="D1043">
        <v>2565</v>
      </c>
      <c r="E1043">
        <v>1</v>
      </c>
      <c r="F1043">
        <v>0</v>
      </c>
      <c r="G1043">
        <v>13</v>
      </c>
      <c r="H1043" t="s">
        <v>438</v>
      </c>
      <c r="I1043" t="s">
        <v>379</v>
      </c>
      <c r="J1043">
        <v>19133</v>
      </c>
      <c r="K1043" t="s">
        <v>1486</v>
      </c>
      <c r="L1043" t="s">
        <v>2119</v>
      </c>
      <c r="M1043" t="s">
        <v>2120</v>
      </c>
      <c r="N1043">
        <v>1939900574851</v>
      </c>
    </row>
    <row r="1044" spans="1:14" x14ac:dyDescent="0.3">
      <c r="A1044" t="s">
        <v>1675</v>
      </c>
      <c r="B1044" t="s">
        <v>2038</v>
      </c>
      <c r="C1044">
        <v>5</v>
      </c>
      <c r="D1044">
        <v>2565</v>
      </c>
      <c r="E1044">
        <v>1</v>
      </c>
      <c r="F1044">
        <v>0</v>
      </c>
      <c r="G1044">
        <v>13</v>
      </c>
      <c r="H1044" t="s">
        <v>438</v>
      </c>
      <c r="I1044" t="s">
        <v>379</v>
      </c>
      <c r="J1044">
        <v>20189</v>
      </c>
      <c r="K1044" t="s">
        <v>1362</v>
      </c>
      <c r="L1044" t="s">
        <v>2121</v>
      </c>
      <c r="M1044" t="s">
        <v>2122</v>
      </c>
      <c r="N1044">
        <v>1149900831796</v>
      </c>
    </row>
    <row r="1045" spans="1:14" x14ac:dyDescent="0.3">
      <c r="A1045" t="s">
        <v>1675</v>
      </c>
      <c r="B1045" t="s">
        <v>2038</v>
      </c>
      <c r="C1045">
        <v>5</v>
      </c>
      <c r="D1045">
        <v>2565</v>
      </c>
      <c r="E1045">
        <v>1</v>
      </c>
      <c r="F1045">
        <v>0</v>
      </c>
      <c r="G1045">
        <v>14</v>
      </c>
      <c r="H1045" t="s">
        <v>438</v>
      </c>
      <c r="I1045" t="s">
        <v>379</v>
      </c>
      <c r="J1045">
        <v>20190</v>
      </c>
      <c r="K1045" t="s">
        <v>1362</v>
      </c>
      <c r="L1045" t="s">
        <v>680</v>
      </c>
      <c r="M1045" t="s">
        <v>760</v>
      </c>
      <c r="N1045">
        <v>1939900567927</v>
      </c>
    </row>
    <row r="1046" spans="1:14" x14ac:dyDescent="0.3">
      <c r="A1046" t="s">
        <v>1675</v>
      </c>
      <c r="B1046" t="s">
        <v>2038</v>
      </c>
      <c r="C1046">
        <v>1</v>
      </c>
      <c r="D1046">
        <v>2565</v>
      </c>
      <c r="E1046">
        <v>1</v>
      </c>
      <c r="F1046">
        <v>0</v>
      </c>
      <c r="G1046">
        <v>14</v>
      </c>
      <c r="H1046" t="s">
        <v>438</v>
      </c>
      <c r="I1046" t="s">
        <v>379</v>
      </c>
      <c r="J1046">
        <v>19136</v>
      </c>
      <c r="K1046" t="s">
        <v>1486</v>
      </c>
      <c r="L1046" t="s">
        <v>2123</v>
      </c>
      <c r="M1046" t="s">
        <v>483</v>
      </c>
      <c r="N1046">
        <v>1939900578228</v>
      </c>
    </row>
    <row r="1047" spans="1:14" x14ac:dyDescent="0.3">
      <c r="A1047" t="s">
        <v>1675</v>
      </c>
      <c r="B1047" t="s">
        <v>2038</v>
      </c>
      <c r="C1047">
        <v>2</v>
      </c>
      <c r="D1047">
        <v>2565</v>
      </c>
      <c r="E1047">
        <v>1</v>
      </c>
      <c r="F1047">
        <v>0</v>
      </c>
      <c r="G1047">
        <v>14</v>
      </c>
      <c r="H1047" t="s">
        <v>438</v>
      </c>
      <c r="I1047" t="s">
        <v>379</v>
      </c>
      <c r="J1047">
        <v>19311</v>
      </c>
      <c r="K1047" t="s">
        <v>1486</v>
      </c>
      <c r="L1047" t="s">
        <v>1744</v>
      </c>
      <c r="M1047" t="s">
        <v>2124</v>
      </c>
      <c r="N1047">
        <v>1809902237160</v>
      </c>
    </row>
    <row r="1048" spans="1:14" x14ac:dyDescent="0.3">
      <c r="A1048" t="s">
        <v>1675</v>
      </c>
      <c r="B1048" t="s">
        <v>2038</v>
      </c>
      <c r="C1048">
        <v>3</v>
      </c>
      <c r="D1048">
        <v>2565</v>
      </c>
      <c r="E1048">
        <v>1</v>
      </c>
      <c r="F1048">
        <v>0</v>
      </c>
      <c r="G1048">
        <v>14</v>
      </c>
      <c r="H1048" t="s">
        <v>438</v>
      </c>
      <c r="I1048" t="s">
        <v>379</v>
      </c>
      <c r="J1048">
        <v>19179</v>
      </c>
      <c r="K1048" t="s">
        <v>1486</v>
      </c>
      <c r="L1048" t="s">
        <v>2125</v>
      </c>
      <c r="M1048" t="s">
        <v>1201</v>
      </c>
      <c r="N1048">
        <v>1939900579119</v>
      </c>
    </row>
    <row r="1049" spans="1:14" x14ac:dyDescent="0.3">
      <c r="A1049" t="s">
        <v>1675</v>
      </c>
      <c r="B1049" t="s">
        <v>2038</v>
      </c>
      <c r="C1049">
        <v>3</v>
      </c>
      <c r="D1049">
        <v>2565</v>
      </c>
      <c r="E1049">
        <v>1</v>
      </c>
      <c r="F1049">
        <v>0</v>
      </c>
      <c r="G1049">
        <v>15</v>
      </c>
      <c r="H1049" t="s">
        <v>438</v>
      </c>
      <c r="I1049" t="s">
        <v>379</v>
      </c>
      <c r="J1049">
        <v>19181</v>
      </c>
      <c r="K1049" t="s">
        <v>1486</v>
      </c>
      <c r="L1049" t="s">
        <v>2126</v>
      </c>
      <c r="M1049" t="s">
        <v>626</v>
      </c>
      <c r="N1049">
        <v>1939900578589</v>
      </c>
    </row>
    <row r="1050" spans="1:14" x14ac:dyDescent="0.3">
      <c r="A1050" t="s">
        <v>1675</v>
      </c>
      <c r="B1050" t="s">
        <v>2038</v>
      </c>
      <c r="C1050">
        <v>2</v>
      </c>
      <c r="D1050">
        <v>2565</v>
      </c>
      <c r="E1050">
        <v>1</v>
      </c>
      <c r="F1050">
        <v>0</v>
      </c>
      <c r="G1050">
        <v>15</v>
      </c>
      <c r="H1050" t="s">
        <v>438</v>
      </c>
      <c r="I1050" t="s">
        <v>379</v>
      </c>
      <c r="J1050">
        <v>19312</v>
      </c>
      <c r="K1050" t="s">
        <v>1486</v>
      </c>
      <c r="L1050" t="s">
        <v>2127</v>
      </c>
      <c r="M1050" t="s">
        <v>2128</v>
      </c>
      <c r="N1050">
        <v>1939900562666</v>
      </c>
    </row>
    <row r="1051" spans="1:14" x14ac:dyDescent="0.3">
      <c r="A1051" t="s">
        <v>1675</v>
      </c>
      <c r="B1051" t="s">
        <v>2038</v>
      </c>
      <c r="C1051">
        <v>1</v>
      </c>
      <c r="D1051">
        <v>2565</v>
      </c>
      <c r="E1051">
        <v>1</v>
      </c>
      <c r="F1051">
        <v>0</v>
      </c>
      <c r="G1051">
        <v>15</v>
      </c>
      <c r="H1051" t="s">
        <v>438</v>
      </c>
      <c r="I1051" t="s">
        <v>379</v>
      </c>
      <c r="J1051">
        <v>19144</v>
      </c>
      <c r="K1051" t="s">
        <v>1486</v>
      </c>
      <c r="L1051" t="s">
        <v>2129</v>
      </c>
      <c r="M1051" t="s">
        <v>1729</v>
      </c>
      <c r="N1051">
        <v>1969900454332</v>
      </c>
    </row>
    <row r="1052" spans="1:14" x14ac:dyDescent="0.3">
      <c r="A1052" t="s">
        <v>1675</v>
      </c>
      <c r="B1052" t="s">
        <v>2038</v>
      </c>
      <c r="C1052">
        <v>5</v>
      </c>
      <c r="D1052">
        <v>2565</v>
      </c>
      <c r="E1052">
        <v>1</v>
      </c>
      <c r="F1052">
        <v>0</v>
      </c>
      <c r="G1052">
        <v>15</v>
      </c>
      <c r="H1052" t="s">
        <v>438</v>
      </c>
      <c r="I1052" t="s">
        <v>379</v>
      </c>
      <c r="J1052">
        <v>19175</v>
      </c>
      <c r="K1052" t="s">
        <v>1486</v>
      </c>
      <c r="L1052" t="s">
        <v>1071</v>
      </c>
      <c r="M1052" t="s">
        <v>1795</v>
      </c>
      <c r="N1052">
        <v>1939900573242</v>
      </c>
    </row>
    <row r="1053" spans="1:14" x14ac:dyDescent="0.3">
      <c r="A1053" t="s">
        <v>1675</v>
      </c>
      <c r="B1053" t="s">
        <v>2038</v>
      </c>
      <c r="C1053">
        <v>5</v>
      </c>
      <c r="D1053">
        <v>2565</v>
      </c>
      <c r="E1053">
        <v>1</v>
      </c>
      <c r="F1053">
        <v>0</v>
      </c>
      <c r="G1053">
        <v>16</v>
      </c>
      <c r="H1053" t="s">
        <v>438</v>
      </c>
      <c r="I1053" t="s">
        <v>379</v>
      </c>
      <c r="J1053">
        <v>19212</v>
      </c>
      <c r="K1053" t="s">
        <v>1486</v>
      </c>
      <c r="L1053" t="s">
        <v>1586</v>
      </c>
      <c r="M1053" t="s">
        <v>2130</v>
      </c>
      <c r="N1053">
        <v>1900201121506</v>
      </c>
    </row>
    <row r="1054" spans="1:14" x14ac:dyDescent="0.3">
      <c r="A1054" t="s">
        <v>1675</v>
      </c>
      <c r="B1054" t="s">
        <v>2038</v>
      </c>
      <c r="C1054">
        <v>1</v>
      </c>
      <c r="D1054">
        <v>2565</v>
      </c>
      <c r="E1054">
        <v>1</v>
      </c>
      <c r="F1054">
        <v>0</v>
      </c>
      <c r="G1054">
        <v>16</v>
      </c>
      <c r="H1054" t="s">
        <v>438</v>
      </c>
      <c r="I1054" t="s">
        <v>379</v>
      </c>
      <c r="J1054">
        <v>19146</v>
      </c>
      <c r="K1054" t="s">
        <v>1486</v>
      </c>
      <c r="L1054" t="s">
        <v>897</v>
      </c>
      <c r="M1054" t="s">
        <v>1623</v>
      </c>
      <c r="N1054">
        <v>1939900575776</v>
      </c>
    </row>
    <row r="1055" spans="1:14" x14ac:dyDescent="0.3">
      <c r="A1055" t="s">
        <v>1675</v>
      </c>
      <c r="B1055" t="s">
        <v>2038</v>
      </c>
      <c r="C1055">
        <v>2</v>
      </c>
      <c r="D1055">
        <v>2565</v>
      </c>
      <c r="E1055">
        <v>1</v>
      </c>
      <c r="F1055">
        <v>0</v>
      </c>
      <c r="G1055">
        <v>16</v>
      </c>
      <c r="H1055" t="s">
        <v>438</v>
      </c>
      <c r="I1055" t="s">
        <v>379</v>
      </c>
      <c r="J1055">
        <v>19342</v>
      </c>
      <c r="K1055" t="s">
        <v>1486</v>
      </c>
      <c r="L1055" t="s">
        <v>2131</v>
      </c>
      <c r="M1055" t="s">
        <v>1397</v>
      </c>
      <c r="N1055">
        <v>2939900048189</v>
      </c>
    </row>
    <row r="1056" spans="1:14" x14ac:dyDescent="0.3">
      <c r="A1056" t="s">
        <v>1675</v>
      </c>
      <c r="B1056" t="s">
        <v>2038</v>
      </c>
      <c r="C1056">
        <v>3</v>
      </c>
      <c r="D1056">
        <v>2565</v>
      </c>
      <c r="E1056">
        <v>1</v>
      </c>
      <c r="F1056">
        <v>0</v>
      </c>
      <c r="G1056">
        <v>16</v>
      </c>
      <c r="H1056" t="s">
        <v>438</v>
      </c>
      <c r="I1056" t="s">
        <v>379</v>
      </c>
      <c r="J1056">
        <v>19211</v>
      </c>
      <c r="K1056" t="s">
        <v>1486</v>
      </c>
      <c r="L1056" t="s">
        <v>2132</v>
      </c>
      <c r="M1056" t="s">
        <v>2133</v>
      </c>
      <c r="N1056">
        <v>1939900578431</v>
      </c>
    </row>
    <row r="1057" spans="1:14" x14ac:dyDescent="0.3">
      <c r="A1057" t="s">
        <v>1675</v>
      </c>
      <c r="B1057" t="s">
        <v>2038</v>
      </c>
      <c r="C1057">
        <v>5</v>
      </c>
      <c r="D1057">
        <v>2565</v>
      </c>
      <c r="E1057">
        <v>1</v>
      </c>
      <c r="F1057">
        <v>0</v>
      </c>
      <c r="G1057">
        <v>17</v>
      </c>
      <c r="H1057" t="s">
        <v>438</v>
      </c>
      <c r="I1057" t="s">
        <v>379</v>
      </c>
      <c r="J1057">
        <v>19267</v>
      </c>
      <c r="K1057" t="s">
        <v>1486</v>
      </c>
      <c r="L1057" t="s">
        <v>2134</v>
      </c>
      <c r="M1057" t="s">
        <v>2135</v>
      </c>
      <c r="N1057">
        <v>1910300166800</v>
      </c>
    </row>
    <row r="1058" spans="1:14" x14ac:dyDescent="0.3">
      <c r="A1058" t="s">
        <v>1675</v>
      </c>
      <c r="B1058" t="s">
        <v>2038</v>
      </c>
      <c r="C1058">
        <v>1</v>
      </c>
      <c r="D1058">
        <v>2565</v>
      </c>
      <c r="E1058">
        <v>1</v>
      </c>
      <c r="F1058">
        <v>0</v>
      </c>
      <c r="G1058">
        <v>17</v>
      </c>
      <c r="H1058" t="s">
        <v>438</v>
      </c>
      <c r="I1058" t="s">
        <v>379</v>
      </c>
      <c r="J1058">
        <v>19297</v>
      </c>
      <c r="K1058" t="s">
        <v>1486</v>
      </c>
      <c r="L1058" t="s">
        <v>2136</v>
      </c>
      <c r="M1058" t="s">
        <v>2137</v>
      </c>
      <c r="N1058">
        <v>1939900554477</v>
      </c>
    </row>
    <row r="1059" spans="1:14" x14ac:dyDescent="0.3">
      <c r="A1059" t="s">
        <v>1675</v>
      </c>
      <c r="B1059" t="s">
        <v>2038</v>
      </c>
      <c r="C1059">
        <v>2</v>
      </c>
      <c r="D1059">
        <v>2565</v>
      </c>
      <c r="E1059">
        <v>1</v>
      </c>
      <c r="F1059">
        <v>0</v>
      </c>
      <c r="G1059">
        <v>17</v>
      </c>
      <c r="H1059" t="s">
        <v>438</v>
      </c>
      <c r="I1059" t="s">
        <v>379</v>
      </c>
      <c r="J1059">
        <v>19345</v>
      </c>
      <c r="K1059" t="s">
        <v>1486</v>
      </c>
      <c r="L1059" t="s">
        <v>2138</v>
      </c>
      <c r="M1059" t="s">
        <v>2139</v>
      </c>
      <c r="N1059">
        <v>1939500032007</v>
      </c>
    </row>
    <row r="1060" spans="1:14" x14ac:dyDescent="0.3">
      <c r="A1060" t="s">
        <v>1675</v>
      </c>
      <c r="B1060" t="s">
        <v>2038</v>
      </c>
      <c r="C1060">
        <v>3</v>
      </c>
      <c r="D1060">
        <v>2565</v>
      </c>
      <c r="E1060">
        <v>1</v>
      </c>
      <c r="F1060">
        <v>0</v>
      </c>
      <c r="G1060">
        <v>17</v>
      </c>
      <c r="H1060" t="s">
        <v>438</v>
      </c>
      <c r="I1060" t="s">
        <v>379</v>
      </c>
      <c r="J1060">
        <v>19273</v>
      </c>
      <c r="K1060" t="s">
        <v>1486</v>
      </c>
      <c r="L1060" t="s">
        <v>2140</v>
      </c>
      <c r="M1060" t="s">
        <v>2141</v>
      </c>
      <c r="N1060">
        <v>1910501210822</v>
      </c>
    </row>
    <row r="1061" spans="1:14" x14ac:dyDescent="0.3">
      <c r="A1061" t="s">
        <v>1675</v>
      </c>
      <c r="B1061" t="s">
        <v>2038</v>
      </c>
      <c r="C1061">
        <v>1</v>
      </c>
      <c r="D1061">
        <v>2565</v>
      </c>
      <c r="E1061">
        <v>1</v>
      </c>
      <c r="F1061">
        <v>0</v>
      </c>
      <c r="G1061">
        <v>18</v>
      </c>
      <c r="H1061" t="s">
        <v>438</v>
      </c>
      <c r="I1061" t="s">
        <v>379</v>
      </c>
      <c r="J1061">
        <v>19332</v>
      </c>
      <c r="K1061" t="s">
        <v>1486</v>
      </c>
      <c r="L1061" t="s">
        <v>2142</v>
      </c>
      <c r="M1061" t="s">
        <v>1440</v>
      </c>
      <c r="N1061">
        <v>1939900548388</v>
      </c>
    </row>
    <row r="1062" spans="1:14" x14ac:dyDescent="0.3">
      <c r="A1062" t="s">
        <v>1675</v>
      </c>
      <c r="B1062" t="s">
        <v>2038</v>
      </c>
      <c r="C1062">
        <v>2</v>
      </c>
      <c r="D1062">
        <v>2565</v>
      </c>
      <c r="E1062">
        <v>1</v>
      </c>
      <c r="F1062">
        <v>0</v>
      </c>
      <c r="G1062">
        <v>18</v>
      </c>
      <c r="H1062" t="s">
        <v>438</v>
      </c>
      <c r="I1062" t="s">
        <v>379</v>
      </c>
      <c r="J1062">
        <v>20181</v>
      </c>
      <c r="K1062" t="s">
        <v>1486</v>
      </c>
      <c r="L1062" t="s">
        <v>2143</v>
      </c>
      <c r="M1062" t="s">
        <v>2144</v>
      </c>
      <c r="N1062">
        <v>1100501648086</v>
      </c>
    </row>
    <row r="1063" spans="1:14" x14ac:dyDescent="0.3">
      <c r="A1063" t="s">
        <v>1675</v>
      </c>
      <c r="B1063" t="s">
        <v>2038</v>
      </c>
      <c r="C1063">
        <v>5</v>
      </c>
      <c r="D1063">
        <v>2565</v>
      </c>
      <c r="E1063">
        <v>1</v>
      </c>
      <c r="F1063">
        <v>0</v>
      </c>
      <c r="G1063">
        <v>18</v>
      </c>
      <c r="H1063" t="s">
        <v>438</v>
      </c>
      <c r="I1063" t="s">
        <v>379</v>
      </c>
      <c r="J1063">
        <v>19269</v>
      </c>
      <c r="K1063" t="s">
        <v>1486</v>
      </c>
      <c r="L1063" t="s">
        <v>2145</v>
      </c>
      <c r="M1063" t="s">
        <v>1634</v>
      </c>
      <c r="N1063">
        <v>1939900568575</v>
      </c>
    </row>
    <row r="1064" spans="1:14" x14ac:dyDescent="0.3">
      <c r="A1064" t="s">
        <v>1675</v>
      </c>
      <c r="B1064" t="s">
        <v>2038</v>
      </c>
      <c r="C1064">
        <v>3</v>
      </c>
      <c r="D1064">
        <v>2565</v>
      </c>
      <c r="E1064">
        <v>1</v>
      </c>
      <c r="F1064">
        <v>0</v>
      </c>
      <c r="G1064">
        <v>18</v>
      </c>
      <c r="H1064" t="s">
        <v>438</v>
      </c>
      <c r="I1064" t="s">
        <v>379</v>
      </c>
      <c r="J1064">
        <v>19304</v>
      </c>
      <c r="K1064" t="s">
        <v>1486</v>
      </c>
      <c r="L1064" t="s">
        <v>2146</v>
      </c>
      <c r="M1064" t="s">
        <v>2147</v>
      </c>
      <c r="N1064">
        <v>1939900565584</v>
      </c>
    </row>
    <row r="1065" spans="1:14" x14ac:dyDescent="0.3">
      <c r="A1065" t="s">
        <v>1675</v>
      </c>
      <c r="B1065" t="s">
        <v>2038</v>
      </c>
      <c r="C1065">
        <v>3</v>
      </c>
      <c r="D1065">
        <v>2565</v>
      </c>
      <c r="E1065">
        <v>1</v>
      </c>
      <c r="F1065">
        <v>0</v>
      </c>
      <c r="G1065">
        <v>19</v>
      </c>
      <c r="H1065" t="s">
        <v>438</v>
      </c>
      <c r="I1065" t="s">
        <v>379</v>
      </c>
      <c r="J1065">
        <v>19305</v>
      </c>
      <c r="K1065" t="s">
        <v>1486</v>
      </c>
      <c r="L1065" t="s">
        <v>2148</v>
      </c>
      <c r="M1065" t="s">
        <v>2149</v>
      </c>
      <c r="N1065">
        <v>1939900561511</v>
      </c>
    </row>
    <row r="1066" spans="1:14" x14ac:dyDescent="0.3">
      <c r="A1066" t="s">
        <v>1675</v>
      </c>
      <c r="B1066" t="s">
        <v>2038</v>
      </c>
      <c r="C1066">
        <v>5</v>
      </c>
      <c r="D1066">
        <v>2565</v>
      </c>
      <c r="E1066">
        <v>1</v>
      </c>
      <c r="F1066">
        <v>0</v>
      </c>
      <c r="G1066">
        <v>19</v>
      </c>
      <c r="H1066" t="s">
        <v>438</v>
      </c>
      <c r="I1066" t="s">
        <v>379</v>
      </c>
      <c r="J1066">
        <v>20493</v>
      </c>
      <c r="K1066" t="s">
        <v>1486</v>
      </c>
      <c r="L1066" t="s">
        <v>727</v>
      </c>
      <c r="M1066" t="s">
        <v>2150</v>
      </c>
      <c r="N1066">
        <v>1939900518756</v>
      </c>
    </row>
    <row r="1067" spans="1:14" x14ac:dyDescent="0.3">
      <c r="A1067" t="s">
        <v>1675</v>
      </c>
      <c r="B1067" t="s">
        <v>2038</v>
      </c>
      <c r="C1067">
        <v>2</v>
      </c>
      <c r="D1067">
        <v>2565</v>
      </c>
      <c r="E1067">
        <v>1</v>
      </c>
      <c r="F1067">
        <v>0</v>
      </c>
      <c r="G1067">
        <v>19</v>
      </c>
      <c r="H1067" t="s">
        <v>438</v>
      </c>
      <c r="I1067" t="s">
        <v>379</v>
      </c>
      <c r="J1067">
        <v>20182</v>
      </c>
      <c r="K1067" t="s">
        <v>1486</v>
      </c>
      <c r="L1067" t="s">
        <v>2151</v>
      </c>
      <c r="M1067" t="s">
        <v>2152</v>
      </c>
      <c r="N1067">
        <v>1959900921453</v>
      </c>
    </row>
    <row r="1068" spans="1:14" x14ac:dyDescent="0.3">
      <c r="A1068" t="s">
        <v>1675</v>
      </c>
      <c r="B1068" t="s">
        <v>2038</v>
      </c>
      <c r="C1068">
        <v>1</v>
      </c>
      <c r="D1068">
        <v>2565</v>
      </c>
      <c r="E1068">
        <v>1</v>
      </c>
      <c r="F1068">
        <v>0</v>
      </c>
      <c r="G1068">
        <v>19</v>
      </c>
      <c r="H1068" t="s">
        <v>438</v>
      </c>
      <c r="I1068" t="s">
        <v>379</v>
      </c>
      <c r="J1068">
        <v>19333</v>
      </c>
      <c r="K1068" t="s">
        <v>1486</v>
      </c>
      <c r="L1068" t="s">
        <v>2153</v>
      </c>
      <c r="M1068" t="s">
        <v>1369</v>
      </c>
      <c r="N1068">
        <v>1939900560507</v>
      </c>
    </row>
    <row r="1069" spans="1:14" x14ac:dyDescent="0.3">
      <c r="A1069" t="s">
        <v>1675</v>
      </c>
      <c r="B1069" t="s">
        <v>2038</v>
      </c>
      <c r="C1069">
        <v>1</v>
      </c>
      <c r="D1069">
        <v>2565</v>
      </c>
      <c r="E1069">
        <v>1</v>
      </c>
      <c r="F1069">
        <v>0</v>
      </c>
      <c r="G1069">
        <v>20</v>
      </c>
      <c r="H1069" t="s">
        <v>438</v>
      </c>
      <c r="I1069" t="s">
        <v>379</v>
      </c>
      <c r="J1069">
        <v>19336</v>
      </c>
      <c r="K1069" t="s">
        <v>1486</v>
      </c>
      <c r="L1069" t="s">
        <v>2090</v>
      </c>
      <c r="M1069" t="s">
        <v>2154</v>
      </c>
      <c r="N1069">
        <v>1939900558987</v>
      </c>
    </row>
    <row r="1070" spans="1:14" x14ac:dyDescent="0.3">
      <c r="A1070" t="s">
        <v>1675</v>
      </c>
      <c r="B1070" t="s">
        <v>2038</v>
      </c>
      <c r="C1070">
        <v>2</v>
      </c>
      <c r="D1070">
        <v>2565</v>
      </c>
      <c r="E1070">
        <v>1</v>
      </c>
      <c r="F1070">
        <v>0</v>
      </c>
      <c r="G1070">
        <v>20</v>
      </c>
      <c r="H1070" t="s">
        <v>438</v>
      </c>
      <c r="I1070" t="s">
        <v>379</v>
      </c>
      <c r="J1070">
        <v>20496</v>
      </c>
      <c r="K1070" t="s">
        <v>1486</v>
      </c>
      <c r="L1070" t="s">
        <v>2155</v>
      </c>
      <c r="M1070" t="s">
        <v>2156</v>
      </c>
      <c r="N1070">
        <v>1800701296012</v>
      </c>
    </row>
    <row r="1071" spans="1:14" x14ac:dyDescent="0.3">
      <c r="A1071" t="s">
        <v>1675</v>
      </c>
      <c r="B1071" t="s">
        <v>2038</v>
      </c>
      <c r="C1071">
        <v>3</v>
      </c>
      <c r="D1071">
        <v>2565</v>
      </c>
      <c r="E1071">
        <v>1</v>
      </c>
      <c r="F1071">
        <v>0</v>
      </c>
      <c r="G1071">
        <v>20</v>
      </c>
      <c r="H1071" t="s">
        <v>438</v>
      </c>
      <c r="I1071" t="s">
        <v>379</v>
      </c>
      <c r="J1071">
        <v>19310</v>
      </c>
      <c r="K1071" t="s">
        <v>1486</v>
      </c>
      <c r="L1071" t="s">
        <v>2157</v>
      </c>
      <c r="M1071" t="s">
        <v>2158</v>
      </c>
      <c r="N1071">
        <v>1939900565533</v>
      </c>
    </row>
    <row r="1072" spans="1:14" x14ac:dyDescent="0.3">
      <c r="A1072" t="s">
        <v>1675</v>
      </c>
      <c r="B1072" t="s">
        <v>2038</v>
      </c>
      <c r="C1072">
        <v>5</v>
      </c>
      <c r="D1072">
        <v>2565</v>
      </c>
      <c r="E1072">
        <v>1</v>
      </c>
      <c r="F1072">
        <v>0</v>
      </c>
      <c r="G1072">
        <v>20</v>
      </c>
      <c r="H1072" t="s">
        <v>438</v>
      </c>
      <c r="I1072" t="s">
        <v>379</v>
      </c>
      <c r="J1072">
        <v>20800</v>
      </c>
      <c r="K1072" t="s">
        <v>1486</v>
      </c>
      <c r="L1072" t="s">
        <v>2159</v>
      </c>
      <c r="M1072" t="s">
        <v>2160</v>
      </c>
      <c r="N1072">
        <v>1939900583425</v>
      </c>
    </row>
    <row r="1073" spans="1:14" x14ac:dyDescent="0.3">
      <c r="A1073" t="s">
        <v>1675</v>
      </c>
      <c r="B1073" t="s">
        <v>2038</v>
      </c>
      <c r="C1073">
        <v>3</v>
      </c>
      <c r="D1073">
        <v>2565</v>
      </c>
      <c r="E1073">
        <v>1</v>
      </c>
      <c r="F1073">
        <v>0</v>
      </c>
      <c r="G1073">
        <v>21</v>
      </c>
      <c r="H1073" t="s">
        <v>438</v>
      </c>
      <c r="I1073" t="s">
        <v>379</v>
      </c>
      <c r="J1073">
        <v>19334</v>
      </c>
      <c r="K1073" t="s">
        <v>1486</v>
      </c>
      <c r="L1073" t="s">
        <v>2161</v>
      </c>
      <c r="M1073" t="s">
        <v>2162</v>
      </c>
      <c r="N1073">
        <v>1939900561597</v>
      </c>
    </row>
    <row r="1074" spans="1:14" x14ac:dyDescent="0.3">
      <c r="A1074" t="s">
        <v>1675</v>
      </c>
      <c r="B1074" t="s">
        <v>2038</v>
      </c>
      <c r="C1074">
        <v>1</v>
      </c>
      <c r="D1074">
        <v>2565</v>
      </c>
      <c r="E1074">
        <v>1</v>
      </c>
      <c r="F1074">
        <v>0</v>
      </c>
      <c r="G1074">
        <v>21</v>
      </c>
      <c r="H1074" t="s">
        <v>438</v>
      </c>
      <c r="I1074" t="s">
        <v>379</v>
      </c>
      <c r="J1074">
        <v>19337</v>
      </c>
      <c r="K1074" t="s">
        <v>1486</v>
      </c>
      <c r="L1074" t="s">
        <v>2136</v>
      </c>
      <c r="M1074" t="s">
        <v>840</v>
      </c>
      <c r="N1074">
        <v>1939900572050</v>
      </c>
    </row>
    <row r="1075" spans="1:14" x14ac:dyDescent="0.3">
      <c r="A1075" t="s">
        <v>1675</v>
      </c>
      <c r="B1075" t="s">
        <v>2038</v>
      </c>
      <c r="C1075">
        <v>1</v>
      </c>
      <c r="D1075">
        <v>2565</v>
      </c>
      <c r="E1075">
        <v>1</v>
      </c>
      <c r="F1075">
        <v>0</v>
      </c>
      <c r="G1075">
        <v>22</v>
      </c>
      <c r="H1075" t="s">
        <v>438</v>
      </c>
      <c r="I1075" t="s">
        <v>379</v>
      </c>
      <c r="J1075">
        <v>19338</v>
      </c>
      <c r="K1075" t="s">
        <v>1486</v>
      </c>
      <c r="L1075" t="s">
        <v>2163</v>
      </c>
      <c r="M1075" t="s">
        <v>1092</v>
      </c>
      <c r="N1075">
        <v>1101000113997</v>
      </c>
    </row>
    <row r="1076" spans="1:14" x14ac:dyDescent="0.3">
      <c r="A1076" t="s">
        <v>1675</v>
      </c>
      <c r="B1076" t="s">
        <v>2038</v>
      </c>
      <c r="C1076">
        <v>3</v>
      </c>
      <c r="D1076">
        <v>2565</v>
      </c>
      <c r="E1076">
        <v>1</v>
      </c>
      <c r="F1076">
        <v>0</v>
      </c>
      <c r="G1076">
        <v>22</v>
      </c>
      <c r="H1076" t="s">
        <v>438</v>
      </c>
      <c r="I1076" t="s">
        <v>379</v>
      </c>
      <c r="J1076">
        <v>19736</v>
      </c>
      <c r="K1076" t="s">
        <v>1486</v>
      </c>
      <c r="L1076" t="s">
        <v>1142</v>
      </c>
      <c r="M1076" t="s">
        <v>2164</v>
      </c>
      <c r="N1076">
        <v>1939900563930</v>
      </c>
    </row>
    <row r="1077" spans="1:14" x14ac:dyDescent="0.3">
      <c r="A1077" t="s">
        <v>1675</v>
      </c>
      <c r="B1077" t="s">
        <v>2038</v>
      </c>
      <c r="C1077">
        <v>3</v>
      </c>
      <c r="D1077">
        <v>2565</v>
      </c>
      <c r="E1077">
        <v>1</v>
      </c>
      <c r="F1077">
        <v>0</v>
      </c>
      <c r="G1077">
        <v>23</v>
      </c>
      <c r="H1077" t="s">
        <v>438</v>
      </c>
      <c r="I1077" t="s">
        <v>379</v>
      </c>
      <c r="J1077">
        <v>19947</v>
      </c>
      <c r="K1077" t="s">
        <v>1486</v>
      </c>
      <c r="L1077" t="s">
        <v>2165</v>
      </c>
      <c r="M1077" t="s">
        <v>2166</v>
      </c>
      <c r="N1077">
        <v>1939900573196</v>
      </c>
    </row>
    <row r="1078" spans="1:14" x14ac:dyDescent="0.3">
      <c r="A1078" t="s">
        <v>1675</v>
      </c>
      <c r="B1078" t="s">
        <v>2038</v>
      </c>
      <c r="C1078">
        <v>1</v>
      </c>
      <c r="D1078">
        <v>2565</v>
      </c>
      <c r="E1078">
        <v>1</v>
      </c>
      <c r="F1078">
        <v>0</v>
      </c>
      <c r="G1078">
        <v>23</v>
      </c>
      <c r="H1078" t="s">
        <v>438</v>
      </c>
      <c r="I1078" t="s">
        <v>379</v>
      </c>
      <c r="J1078">
        <v>19339</v>
      </c>
      <c r="K1078" t="s">
        <v>1486</v>
      </c>
      <c r="L1078" t="s">
        <v>2167</v>
      </c>
      <c r="M1078" t="s">
        <v>1388</v>
      </c>
      <c r="N1078">
        <v>1939900560914</v>
      </c>
    </row>
    <row r="1079" spans="1:14" x14ac:dyDescent="0.3">
      <c r="A1079" t="s">
        <v>1675</v>
      </c>
      <c r="B1079" t="s">
        <v>2038</v>
      </c>
      <c r="C1079">
        <v>1</v>
      </c>
      <c r="D1079">
        <v>2565</v>
      </c>
      <c r="E1079">
        <v>1</v>
      </c>
      <c r="F1079">
        <v>0</v>
      </c>
      <c r="G1079">
        <v>24</v>
      </c>
      <c r="H1079" t="s">
        <v>438</v>
      </c>
      <c r="I1079" t="s">
        <v>379</v>
      </c>
      <c r="J1079">
        <v>19344</v>
      </c>
      <c r="K1079" t="s">
        <v>1486</v>
      </c>
      <c r="L1079" t="s">
        <v>2168</v>
      </c>
      <c r="M1079" t="s">
        <v>2169</v>
      </c>
      <c r="N1079">
        <v>1939900565231</v>
      </c>
    </row>
    <row r="1080" spans="1:14" x14ac:dyDescent="0.3">
      <c r="A1080" t="s">
        <v>1675</v>
      </c>
      <c r="B1080" t="s">
        <v>2038</v>
      </c>
      <c r="C1080">
        <v>3</v>
      </c>
      <c r="D1080">
        <v>2565</v>
      </c>
      <c r="E1080">
        <v>1</v>
      </c>
      <c r="F1080">
        <v>0</v>
      </c>
      <c r="G1080">
        <v>24</v>
      </c>
      <c r="H1080" t="s">
        <v>438</v>
      </c>
      <c r="I1080" t="s">
        <v>379</v>
      </c>
      <c r="J1080">
        <v>20183</v>
      </c>
      <c r="K1080" t="s">
        <v>1486</v>
      </c>
      <c r="L1080" t="s">
        <v>2170</v>
      </c>
      <c r="M1080" t="s">
        <v>1447</v>
      </c>
      <c r="N1080">
        <v>1939900564324</v>
      </c>
    </row>
    <row r="1081" spans="1:14" x14ac:dyDescent="0.3">
      <c r="A1081" t="s">
        <v>1675</v>
      </c>
      <c r="B1081" t="s">
        <v>2038</v>
      </c>
      <c r="C1081">
        <v>3</v>
      </c>
      <c r="D1081">
        <v>2565</v>
      </c>
      <c r="E1081">
        <v>1</v>
      </c>
      <c r="F1081">
        <v>0</v>
      </c>
      <c r="G1081">
        <v>25</v>
      </c>
      <c r="H1081" t="s">
        <v>438</v>
      </c>
      <c r="I1081" t="s">
        <v>379</v>
      </c>
      <c r="J1081">
        <v>20206</v>
      </c>
      <c r="K1081" t="s">
        <v>1486</v>
      </c>
      <c r="L1081" t="s">
        <v>791</v>
      </c>
      <c r="M1081" t="s">
        <v>2171</v>
      </c>
      <c r="N1081">
        <v>1939900563841</v>
      </c>
    </row>
    <row r="1082" spans="1:14" x14ac:dyDescent="0.3">
      <c r="A1082" t="s">
        <v>1675</v>
      </c>
      <c r="B1082" t="s">
        <v>2038</v>
      </c>
      <c r="C1082">
        <v>1</v>
      </c>
      <c r="D1082">
        <v>2565</v>
      </c>
      <c r="E1082">
        <v>1</v>
      </c>
      <c r="F1082">
        <v>0</v>
      </c>
      <c r="G1082">
        <v>25</v>
      </c>
      <c r="H1082" t="s">
        <v>438</v>
      </c>
      <c r="I1082" t="s">
        <v>379</v>
      </c>
      <c r="J1082">
        <v>19346</v>
      </c>
      <c r="K1082" t="s">
        <v>1486</v>
      </c>
      <c r="L1082" t="s">
        <v>1586</v>
      </c>
      <c r="M1082" t="s">
        <v>1292</v>
      </c>
      <c r="N1082">
        <v>1939900556780</v>
      </c>
    </row>
    <row r="1083" spans="1:14" x14ac:dyDescent="0.3">
      <c r="A1083" t="s">
        <v>1675</v>
      </c>
      <c r="B1083" t="s">
        <v>2038</v>
      </c>
      <c r="C1083">
        <v>1</v>
      </c>
      <c r="D1083">
        <v>2565</v>
      </c>
      <c r="E1083">
        <v>1</v>
      </c>
      <c r="F1083">
        <v>0</v>
      </c>
      <c r="G1083">
        <v>26</v>
      </c>
      <c r="H1083" t="s">
        <v>438</v>
      </c>
      <c r="I1083" t="s">
        <v>379</v>
      </c>
      <c r="J1083">
        <v>19347</v>
      </c>
      <c r="K1083" t="s">
        <v>1486</v>
      </c>
      <c r="L1083" t="s">
        <v>2172</v>
      </c>
      <c r="M1083" t="s">
        <v>2173</v>
      </c>
      <c r="N1083">
        <v>1939900582454</v>
      </c>
    </row>
    <row r="1084" spans="1:14" x14ac:dyDescent="0.3">
      <c r="A1084" t="s">
        <v>1675</v>
      </c>
      <c r="B1084" t="s">
        <v>2038</v>
      </c>
      <c r="C1084">
        <v>1</v>
      </c>
      <c r="D1084">
        <v>2565</v>
      </c>
      <c r="E1084">
        <v>1</v>
      </c>
      <c r="F1084">
        <v>0</v>
      </c>
      <c r="G1084">
        <v>27</v>
      </c>
      <c r="H1084" t="s">
        <v>438</v>
      </c>
      <c r="I1084" t="s">
        <v>379</v>
      </c>
      <c r="J1084">
        <v>19356</v>
      </c>
      <c r="K1084" t="s">
        <v>1486</v>
      </c>
      <c r="L1084" t="s">
        <v>2024</v>
      </c>
      <c r="M1084" t="s">
        <v>610</v>
      </c>
      <c r="N1084">
        <v>1759900449098</v>
      </c>
    </row>
  </sheetData>
  <phoneticPr fontId="8"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463B5-DFAC-434C-9CF6-6E42F4B6A426}">
  <dimension ref="A1:G2298"/>
  <sheetViews>
    <sheetView workbookViewId="0">
      <selection sqref="A1:G2298"/>
    </sheetView>
  </sheetViews>
  <sheetFormatPr defaultRowHeight="14" x14ac:dyDescent="0.3"/>
  <cols>
    <col min="1" max="1" width="10.1640625" bestFit="1" customWidth="1"/>
    <col min="2" max="2" width="7.4140625" bestFit="1" customWidth="1"/>
    <col min="3" max="3" width="14.58203125" bestFit="1" customWidth="1"/>
    <col min="4" max="4" width="15.25" bestFit="1" customWidth="1"/>
    <col min="5" max="5" width="13.58203125" bestFit="1" customWidth="1"/>
    <col min="6" max="6" width="32" bestFit="1" customWidth="1"/>
    <col min="7" max="7" width="14.08203125" bestFit="1" customWidth="1"/>
  </cols>
  <sheetData>
    <row r="1" spans="1:7" x14ac:dyDescent="0.3">
      <c r="A1" t="s">
        <v>405</v>
      </c>
      <c r="B1" t="s">
        <v>0</v>
      </c>
      <c r="C1" t="s">
        <v>406</v>
      </c>
      <c r="D1" t="s">
        <v>372</v>
      </c>
      <c r="E1" t="s">
        <v>1</v>
      </c>
      <c r="F1" t="s">
        <v>2</v>
      </c>
      <c r="G1" t="s">
        <v>376</v>
      </c>
    </row>
    <row r="2" spans="1:7" x14ac:dyDescent="0.3">
      <c r="A2" t="s">
        <v>156</v>
      </c>
      <c r="B2">
        <v>1</v>
      </c>
      <c r="C2" t="s">
        <v>157</v>
      </c>
      <c r="D2" t="s">
        <v>379</v>
      </c>
      <c r="E2">
        <v>20264</v>
      </c>
      <c r="F2" t="s">
        <v>407</v>
      </c>
      <c r="G2">
        <v>1102300135512</v>
      </c>
    </row>
    <row r="3" spans="1:7" x14ac:dyDescent="0.3">
      <c r="A3" t="s">
        <v>150</v>
      </c>
      <c r="B3">
        <v>1</v>
      </c>
      <c r="C3" t="s">
        <v>151</v>
      </c>
      <c r="D3" t="s">
        <v>379</v>
      </c>
      <c r="E3">
        <v>20547</v>
      </c>
      <c r="F3" t="s">
        <v>408</v>
      </c>
      <c r="G3">
        <v>1939900727975</v>
      </c>
    </row>
    <row r="4" spans="1:7" x14ac:dyDescent="0.3">
      <c r="A4" t="s">
        <v>161</v>
      </c>
      <c r="B4">
        <v>1</v>
      </c>
      <c r="C4" t="s">
        <v>162</v>
      </c>
      <c r="D4" t="s">
        <v>379</v>
      </c>
      <c r="E4">
        <v>20623</v>
      </c>
      <c r="F4" t="s">
        <v>409</v>
      </c>
      <c r="G4">
        <v>1103200198777</v>
      </c>
    </row>
    <row r="5" spans="1:7" x14ac:dyDescent="0.3">
      <c r="A5" t="s">
        <v>144</v>
      </c>
      <c r="B5">
        <v>1</v>
      </c>
      <c r="C5" t="s">
        <v>145</v>
      </c>
      <c r="D5" t="s">
        <v>379</v>
      </c>
      <c r="E5">
        <v>20511</v>
      </c>
      <c r="F5" t="s">
        <v>410</v>
      </c>
    </row>
    <row r="6" spans="1:7" x14ac:dyDescent="0.3">
      <c r="A6" t="s">
        <v>168</v>
      </c>
      <c r="B6">
        <v>1</v>
      </c>
      <c r="C6" t="s">
        <v>169</v>
      </c>
      <c r="D6" t="s">
        <v>379</v>
      </c>
      <c r="E6">
        <v>20661</v>
      </c>
      <c r="F6" t="s">
        <v>411</v>
      </c>
      <c r="G6">
        <v>1104000256367</v>
      </c>
    </row>
    <row r="7" spans="1:7" x14ac:dyDescent="0.3">
      <c r="A7" t="s">
        <v>178</v>
      </c>
      <c r="B7">
        <v>1</v>
      </c>
      <c r="C7" t="s">
        <v>179</v>
      </c>
      <c r="D7" t="s">
        <v>379</v>
      </c>
      <c r="E7">
        <v>20740</v>
      </c>
      <c r="F7" t="s">
        <v>412</v>
      </c>
      <c r="G7">
        <v>1939900752911</v>
      </c>
    </row>
    <row r="8" spans="1:7" x14ac:dyDescent="0.3">
      <c r="A8" t="s">
        <v>173</v>
      </c>
      <c r="B8">
        <v>1</v>
      </c>
      <c r="C8" t="s">
        <v>174</v>
      </c>
      <c r="D8" t="s">
        <v>379</v>
      </c>
      <c r="E8">
        <v>20701</v>
      </c>
      <c r="F8" t="s">
        <v>413</v>
      </c>
      <c r="G8">
        <v>1939900726570</v>
      </c>
    </row>
    <row r="9" spans="1:7" x14ac:dyDescent="0.3">
      <c r="A9" t="s">
        <v>173</v>
      </c>
      <c r="B9">
        <v>2</v>
      </c>
      <c r="C9" t="s">
        <v>176</v>
      </c>
      <c r="D9" t="s">
        <v>379</v>
      </c>
      <c r="E9">
        <v>20702</v>
      </c>
      <c r="F9" t="s">
        <v>414</v>
      </c>
      <c r="G9">
        <v>1939900728319</v>
      </c>
    </row>
    <row r="10" spans="1:7" x14ac:dyDescent="0.3">
      <c r="A10" t="s">
        <v>178</v>
      </c>
      <c r="B10">
        <v>2</v>
      </c>
      <c r="C10" t="s">
        <v>181</v>
      </c>
      <c r="D10" t="s">
        <v>379</v>
      </c>
      <c r="E10">
        <v>20741</v>
      </c>
      <c r="F10" t="s">
        <v>415</v>
      </c>
      <c r="G10">
        <v>1101000275598</v>
      </c>
    </row>
    <row r="11" spans="1:7" x14ac:dyDescent="0.3">
      <c r="A11" t="s">
        <v>168</v>
      </c>
      <c r="B11">
        <v>2</v>
      </c>
      <c r="C11" t="s">
        <v>171</v>
      </c>
      <c r="D11" t="s">
        <v>379</v>
      </c>
      <c r="E11">
        <v>20662</v>
      </c>
      <c r="F11" t="s">
        <v>416</v>
      </c>
      <c r="G11">
        <v>1939900734599</v>
      </c>
    </row>
    <row r="12" spans="1:7" x14ac:dyDescent="0.3">
      <c r="A12" t="s">
        <v>144</v>
      </c>
      <c r="B12">
        <v>2</v>
      </c>
      <c r="C12" t="s">
        <v>147</v>
      </c>
      <c r="D12" t="s">
        <v>379</v>
      </c>
      <c r="E12">
        <v>20512</v>
      </c>
      <c r="F12" t="s">
        <v>417</v>
      </c>
      <c r="G12">
        <v>1749800489438</v>
      </c>
    </row>
    <row r="13" spans="1:7" x14ac:dyDescent="0.3">
      <c r="A13" t="s">
        <v>161</v>
      </c>
      <c r="B13">
        <v>2</v>
      </c>
      <c r="C13" t="s">
        <v>164</v>
      </c>
      <c r="D13" t="s">
        <v>379</v>
      </c>
      <c r="E13">
        <v>20625</v>
      </c>
      <c r="F13" t="s">
        <v>418</v>
      </c>
      <c r="G13">
        <v>1939900758951</v>
      </c>
    </row>
    <row r="14" spans="1:7" x14ac:dyDescent="0.3">
      <c r="A14" t="s">
        <v>156</v>
      </c>
      <c r="B14">
        <v>2</v>
      </c>
      <c r="C14" t="s">
        <v>159</v>
      </c>
      <c r="D14" t="s">
        <v>379</v>
      </c>
      <c r="E14">
        <v>20585</v>
      </c>
      <c r="F14" t="s">
        <v>419</v>
      </c>
      <c r="G14">
        <v>1939900724046</v>
      </c>
    </row>
    <row r="15" spans="1:7" x14ac:dyDescent="0.3">
      <c r="A15" t="s">
        <v>150</v>
      </c>
      <c r="B15">
        <v>2</v>
      </c>
      <c r="C15" t="s">
        <v>153</v>
      </c>
      <c r="D15" t="s">
        <v>379</v>
      </c>
      <c r="E15">
        <v>20548</v>
      </c>
      <c r="F15" t="s">
        <v>420</v>
      </c>
      <c r="G15">
        <v>1939900733673</v>
      </c>
    </row>
    <row r="16" spans="1:7" x14ac:dyDescent="0.3">
      <c r="A16" t="s">
        <v>150</v>
      </c>
      <c r="B16">
        <v>3</v>
      </c>
      <c r="C16" t="s">
        <v>155</v>
      </c>
      <c r="D16" t="s">
        <v>379</v>
      </c>
      <c r="E16">
        <v>20549</v>
      </c>
      <c r="F16" t="s">
        <v>421</v>
      </c>
      <c r="G16">
        <v>1939900741838</v>
      </c>
    </row>
    <row r="17" spans="1:7" x14ac:dyDescent="0.3">
      <c r="A17" t="s">
        <v>156</v>
      </c>
      <c r="B17">
        <v>3</v>
      </c>
      <c r="C17" t="s">
        <v>160</v>
      </c>
      <c r="D17" t="s">
        <v>379</v>
      </c>
      <c r="E17">
        <v>20586</v>
      </c>
      <c r="F17" t="s">
        <v>422</v>
      </c>
      <c r="G17">
        <v>1939800032231</v>
      </c>
    </row>
    <row r="18" spans="1:7" x14ac:dyDescent="0.3">
      <c r="A18" t="s">
        <v>161</v>
      </c>
      <c r="B18">
        <v>3</v>
      </c>
      <c r="C18" t="s">
        <v>166</v>
      </c>
      <c r="D18" t="s">
        <v>379</v>
      </c>
      <c r="E18">
        <v>20626</v>
      </c>
      <c r="F18" t="s">
        <v>423</v>
      </c>
      <c r="G18">
        <v>1939900723589</v>
      </c>
    </row>
    <row r="19" spans="1:7" x14ac:dyDescent="0.3">
      <c r="A19" t="s">
        <v>144</v>
      </c>
      <c r="B19">
        <v>3</v>
      </c>
      <c r="C19" t="s">
        <v>149</v>
      </c>
      <c r="D19" t="s">
        <v>379</v>
      </c>
      <c r="E19">
        <v>20513</v>
      </c>
      <c r="F19" t="s">
        <v>424</v>
      </c>
      <c r="G19">
        <v>1841601151811</v>
      </c>
    </row>
    <row r="20" spans="1:7" x14ac:dyDescent="0.3">
      <c r="A20" t="s">
        <v>168</v>
      </c>
      <c r="B20">
        <v>3</v>
      </c>
      <c r="C20" t="s">
        <v>172</v>
      </c>
      <c r="D20" t="s">
        <v>379</v>
      </c>
      <c r="E20">
        <v>20663</v>
      </c>
      <c r="F20" t="s">
        <v>425</v>
      </c>
      <c r="G20">
        <v>1939900748786</v>
      </c>
    </row>
    <row r="21" spans="1:7" x14ac:dyDescent="0.3">
      <c r="A21" t="s">
        <v>178</v>
      </c>
      <c r="B21">
        <v>3</v>
      </c>
      <c r="C21" t="s">
        <v>182</v>
      </c>
      <c r="D21" t="s">
        <v>379</v>
      </c>
      <c r="E21">
        <v>20742</v>
      </c>
      <c r="F21" t="s">
        <v>426</v>
      </c>
      <c r="G21">
        <v>1809902595783</v>
      </c>
    </row>
    <row r="22" spans="1:7" x14ac:dyDescent="0.3">
      <c r="A22" t="s">
        <v>173</v>
      </c>
      <c r="B22">
        <v>3</v>
      </c>
      <c r="C22" t="s">
        <v>177</v>
      </c>
      <c r="D22" t="s">
        <v>379</v>
      </c>
      <c r="E22">
        <v>20703</v>
      </c>
      <c r="F22" t="s">
        <v>427</v>
      </c>
      <c r="G22">
        <v>1939900740971</v>
      </c>
    </row>
    <row r="23" spans="1:7" x14ac:dyDescent="0.3">
      <c r="A23" t="s">
        <v>173</v>
      </c>
      <c r="B23">
        <v>4</v>
      </c>
      <c r="C23" t="s">
        <v>428</v>
      </c>
      <c r="D23" t="s">
        <v>379</v>
      </c>
      <c r="E23">
        <v>20705</v>
      </c>
      <c r="F23" t="s">
        <v>429</v>
      </c>
      <c r="G23">
        <v>1939900747569</v>
      </c>
    </row>
    <row r="24" spans="1:7" x14ac:dyDescent="0.3">
      <c r="A24" t="s">
        <v>178</v>
      </c>
      <c r="B24">
        <v>4</v>
      </c>
      <c r="C24" t="s">
        <v>430</v>
      </c>
      <c r="D24" t="s">
        <v>379</v>
      </c>
      <c r="E24">
        <v>20743</v>
      </c>
      <c r="F24" t="s">
        <v>431</v>
      </c>
      <c r="G24">
        <v>1939900749278</v>
      </c>
    </row>
    <row r="25" spans="1:7" x14ac:dyDescent="0.3">
      <c r="A25" t="s">
        <v>168</v>
      </c>
      <c r="B25">
        <v>4</v>
      </c>
      <c r="C25" t="s">
        <v>432</v>
      </c>
      <c r="D25" t="s">
        <v>379</v>
      </c>
      <c r="E25">
        <v>20664</v>
      </c>
      <c r="F25" t="s">
        <v>433</v>
      </c>
      <c r="G25">
        <v>1939900738683</v>
      </c>
    </row>
    <row r="26" spans="1:7" x14ac:dyDescent="0.3">
      <c r="A26" t="s">
        <v>144</v>
      </c>
      <c r="B26">
        <v>4</v>
      </c>
      <c r="C26" t="s">
        <v>434</v>
      </c>
      <c r="D26" t="s">
        <v>379</v>
      </c>
      <c r="E26">
        <v>20514</v>
      </c>
      <c r="F26" t="s">
        <v>435</v>
      </c>
      <c r="G26">
        <v>1909803428811</v>
      </c>
    </row>
    <row r="27" spans="1:7" x14ac:dyDescent="0.3">
      <c r="A27" t="s">
        <v>161</v>
      </c>
      <c r="B27">
        <v>4</v>
      </c>
      <c r="C27" t="s">
        <v>436</v>
      </c>
      <c r="D27" t="s">
        <v>379</v>
      </c>
      <c r="E27">
        <v>20627</v>
      </c>
      <c r="F27" t="s">
        <v>437</v>
      </c>
      <c r="G27">
        <v>1939900748204</v>
      </c>
    </row>
    <row r="28" spans="1:7" x14ac:dyDescent="0.3">
      <c r="A28" t="s">
        <v>156</v>
      </c>
      <c r="B28">
        <v>4</v>
      </c>
      <c r="C28" t="s">
        <v>2174</v>
      </c>
      <c r="D28" t="s">
        <v>379</v>
      </c>
      <c r="E28">
        <v>20587</v>
      </c>
      <c r="F28" t="s">
        <v>2175</v>
      </c>
      <c r="G28">
        <v>1800701320185</v>
      </c>
    </row>
    <row r="29" spans="1:7" x14ac:dyDescent="0.3">
      <c r="A29" t="s">
        <v>150</v>
      </c>
      <c r="B29">
        <v>4</v>
      </c>
      <c r="C29" t="s">
        <v>2176</v>
      </c>
      <c r="D29" t="s">
        <v>379</v>
      </c>
      <c r="E29">
        <v>20550</v>
      </c>
      <c r="F29" t="s">
        <v>2177</v>
      </c>
      <c r="G29">
        <v>1939900743270</v>
      </c>
    </row>
    <row r="30" spans="1:7" x14ac:dyDescent="0.3">
      <c r="A30" t="s">
        <v>150</v>
      </c>
      <c r="B30">
        <v>5</v>
      </c>
      <c r="C30" t="s">
        <v>2178</v>
      </c>
      <c r="D30" t="s">
        <v>379</v>
      </c>
      <c r="E30">
        <v>20551</v>
      </c>
      <c r="F30" t="s">
        <v>2179</v>
      </c>
      <c r="G30">
        <v>1801301353176</v>
      </c>
    </row>
    <row r="31" spans="1:7" x14ac:dyDescent="0.3">
      <c r="A31" t="s">
        <v>156</v>
      </c>
      <c r="B31">
        <v>5</v>
      </c>
      <c r="C31" t="s">
        <v>2180</v>
      </c>
      <c r="D31" t="s">
        <v>379</v>
      </c>
      <c r="E31">
        <v>20588</v>
      </c>
      <c r="F31" t="s">
        <v>2181</v>
      </c>
      <c r="G31">
        <v>1939900727622</v>
      </c>
    </row>
    <row r="32" spans="1:7" x14ac:dyDescent="0.3">
      <c r="A32" t="s">
        <v>161</v>
      </c>
      <c r="B32">
        <v>5</v>
      </c>
      <c r="C32" t="s">
        <v>2182</v>
      </c>
      <c r="D32" t="s">
        <v>379</v>
      </c>
      <c r="E32">
        <v>20628</v>
      </c>
      <c r="F32" t="s">
        <v>2183</v>
      </c>
      <c r="G32">
        <v>1939900739311</v>
      </c>
    </row>
    <row r="33" spans="1:7" x14ac:dyDescent="0.3">
      <c r="A33" t="s">
        <v>144</v>
      </c>
      <c r="B33">
        <v>5</v>
      </c>
      <c r="C33" t="s">
        <v>2184</v>
      </c>
      <c r="D33" t="s">
        <v>379</v>
      </c>
      <c r="E33">
        <v>20515</v>
      </c>
      <c r="F33" t="s">
        <v>2185</v>
      </c>
      <c r="G33">
        <v>1939900757335</v>
      </c>
    </row>
    <row r="34" spans="1:7" x14ac:dyDescent="0.3">
      <c r="A34" t="s">
        <v>168</v>
      </c>
      <c r="B34">
        <v>5</v>
      </c>
      <c r="C34" t="s">
        <v>2186</v>
      </c>
      <c r="D34" t="s">
        <v>379</v>
      </c>
      <c r="E34">
        <v>20665</v>
      </c>
      <c r="F34" t="s">
        <v>2187</v>
      </c>
      <c r="G34">
        <v>1809800256084</v>
      </c>
    </row>
    <row r="35" spans="1:7" x14ac:dyDescent="0.3">
      <c r="A35" t="s">
        <v>178</v>
      </c>
      <c r="B35">
        <v>5</v>
      </c>
      <c r="C35" t="s">
        <v>2188</v>
      </c>
      <c r="D35" t="s">
        <v>379</v>
      </c>
      <c r="E35">
        <v>20744</v>
      </c>
      <c r="F35" t="s">
        <v>2189</v>
      </c>
      <c r="G35">
        <v>1919900539834</v>
      </c>
    </row>
    <row r="36" spans="1:7" x14ac:dyDescent="0.3">
      <c r="A36" t="s">
        <v>173</v>
      </c>
      <c r="B36">
        <v>5</v>
      </c>
      <c r="C36" t="s">
        <v>2190</v>
      </c>
      <c r="D36" t="s">
        <v>379</v>
      </c>
      <c r="E36">
        <v>20706</v>
      </c>
      <c r="F36" t="s">
        <v>2191</v>
      </c>
      <c r="G36">
        <v>1939900731905</v>
      </c>
    </row>
    <row r="37" spans="1:7" x14ac:dyDescent="0.3">
      <c r="A37" t="s">
        <v>173</v>
      </c>
      <c r="B37">
        <v>6</v>
      </c>
      <c r="C37" t="s">
        <v>2192</v>
      </c>
      <c r="D37" t="s">
        <v>379</v>
      </c>
      <c r="E37">
        <v>20707</v>
      </c>
      <c r="F37" t="s">
        <v>2193</v>
      </c>
      <c r="G37">
        <v>1939900741781</v>
      </c>
    </row>
    <row r="38" spans="1:7" x14ac:dyDescent="0.3">
      <c r="A38" t="s">
        <v>178</v>
      </c>
      <c r="B38">
        <v>6</v>
      </c>
      <c r="C38" t="s">
        <v>2194</v>
      </c>
      <c r="D38" t="s">
        <v>379</v>
      </c>
      <c r="E38">
        <v>20745</v>
      </c>
      <c r="F38" t="s">
        <v>2195</v>
      </c>
      <c r="G38">
        <v>1939900720300</v>
      </c>
    </row>
    <row r="39" spans="1:7" x14ac:dyDescent="0.3">
      <c r="A39" t="s">
        <v>168</v>
      </c>
      <c r="B39">
        <v>6</v>
      </c>
      <c r="C39" t="s">
        <v>2196</v>
      </c>
      <c r="D39" t="s">
        <v>379</v>
      </c>
      <c r="E39">
        <v>20666</v>
      </c>
      <c r="F39" t="s">
        <v>2197</v>
      </c>
      <c r="G39">
        <v>1103704452812</v>
      </c>
    </row>
    <row r="40" spans="1:7" x14ac:dyDescent="0.3">
      <c r="A40" t="s">
        <v>144</v>
      </c>
      <c r="B40">
        <v>6</v>
      </c>
      <c r="C40" t="s">
        <v>2198</v>
      </c>
      <c r="D40" t="s">
        <v>379</v>
      </c>
      <c r="E40">
        <v>20516</v>
      </c>
      <c r="F40" t="s">
        <v>2199</v>
      </c>
      <c r="G40">
        <v>1939900721225</v>
      </c>
    </row>
    <row r="41" spans="1:7" x14ac:dyDescent="0.3">
      <c r="A41" t="s">
        <v>161</v>
      </c>
      <c r="B41">
        <v>6</v>
      </c>
      <c r="C41" t="s">
        <v>2200</v>
      </c>
      <c r="D41" t="s">
        <v>379</v>
      </c>
      <c r="E41">
        <v>20629</v>
      </c>
      <c r="F41" t="s">
        <v>2201</v>
      </c>
      <c r="G41">
        <v>1959901154791</v>
      </c>
    </row>
    <row r="42" spans="1:7" x14ac:dyDescent="0.3">
      <c r="A42" t="s">
        <v>156</v>
      </c>
      <c r="B42">
        <v>6</v>
      </c>
      <c r="C42" t="s">
        <v>2202</v>
      </c>
      <c r="D42" t="s">
        <v>379</v>
      </c>
      <c r="E42">
        <v>20589</v>
      </c>
      <c r="F42" t="s">
        <v>2203</v>
      </c>
      <c r="G42">
        <v>1939900727916</v>
      </c>
    </row>
    <row r="43" spans="1:7" x14ac:dyDescent="0.3">
      <c r="A43" t="s">
        <v>150</v>
      </c>
      <c r="B43">
        <v>6</v>
      </c>
      <c r="C43" t="s">
        <v>2204</v>
      </c>
      <c r="D43" t="s">
        <v>379</v>
      </c>
      <c r="E43">
        <v>20552</v>
      </c>
      <c r="F43" t="s">
        <v>2205</v>
      </c>
      <c r="G43">
        <v>1939900717848</v>
      </c>
    </row>
    <row r="44" spans="1:7" x14ac:dyDescent="0.3">
      <c r="A44" t="s">
        <v>150</v>
      </c>
      <c r="B44">
        <v>7</v>
      </c>
      <c r="C44" t="s">
        <v>2206</v>
      </c>
      <c r="D44" t="s">
        <v>379</v>
      </c>
      <c r="E44">
        <v>20553</v>
      </c>
      <c r="F44" t="s">
        <v>2207</v>
      </c>
      <c r="G44">
        <v>1909803477366</v>
      </c>
    </row>
    <row r="45" spans="1:7" x14ac:dyDescent="0.3">
      <c r="A45" t="s">
        <v>156</v>
      </c>
      <c r="B45">
        <v>7</v>
      </c>
      <c r="C45" t="s">
        <v>2208</v>
      </c>
      <c r="D45" t="s">
        <v>379</v>
      </c>
      <c r="E45">
        <v>20590</v>
      </c>
      <c r="F45" t="s">
        <v>2209</v>
      </c>
      <c r="G45">
        <v>1939900736036</v>
      </c>
    </row>
    <row r="46" spans="1:7" x14ac:dyDescent="0.3">
      <c r="A46" t="s">
        <v>161</v>
      </c>
      <c r="B46">
        <v>7</v>
      </c>
      <c r="C46" t="s">
        <v>2210</v>
      </c>
      <c r="D46" t="s">
        <v>379</v>
      </c>
      <c r="E46">
        <v>20630</v>
      </c>
      <c r="F46" t="s">
        <v>2211</v>
      </c>
      <c r="G46">
        <v>1939900742320</v>
      </c>
    </row>
    <row r="47" spans="1:7" x14ac:dyDescent="0.3">
      <c r="A47" t="s">
        <v>144</v>
      </c>
      <c r="B47">
        <v>7</v>
      </c>
      <c r="C47" t="s">
        <v>2212</v>
      </c>
      <c r="D47" t="s">
        <v>379</v>
      </c>
      <c r="E47">
        <v>20517</v>
      </c>
      <c r="F47" t="s">
        <v>2213</v>
      </c>
      <c r="G47">
        <v>1939900752945</v>
      </c>
    </row>
    <row r="48" spans="1:7" x14ac:dyDescent="0.3">
      <c r="A48" t="s">
        <v>168</v>
      </c>
      <c r="B48">
        <v>7</v>
      </c>
      <c r="C48" t="s">
        <v>2214</v>
      </c>
      <c r="D48" t="s">
        <v>379</v>
      </c>
      <c r="E48">
        <v>20667</v>
      </c>
      <c r="F48" t="s">
        <v>2215</v>
      </c>
      <c r="G48">
        <v>1909803412507</v>
      </c>
    </row>
    <row r="49" spans="1:7" x14ac:dyDescent="0.3">
      <c r="A49" t="s">
        <v>178</v>
      </c>
      <c r="B49">
        <v>7</v>
      </c>
      <c r="C49" t="s">
        <v>2216</v>
      </c>
      <c r="D49" t="s">
        <v>379</v>
      </c>
      <c r="E49">
        <v>20746</v>
      </c>
      <c r="F49" t="s">
        <v>2217</v>
      </c>
      <c r="G49">
        <v>1100704127676</v>
      </c>
    </row>
    <row r="50" spans="1:7" x14ac:dyDescent="0.3">
      <c r="A50" t="s">
        <v>173</v>
      </c>
      <c r="B50">
        <v>7</v>
      </c>
      <c r="C50" t="s">
        <v>2218</v>
      </c>
      <c r="D50" t="s">
        <v>379</v>
      </c>
      <c r="E50">
        <v>20708</v>
      </c>
      <c r="F50" t="s">
        <v>2219</v>
      </c>
      <c r="G50">
        <v>1939900739523</v>
      </c>
    </row>
    <row r="51" spans="1:7" x14ac:dyDescent="0.3">
      <c r="A51" t="s">
        <v>173</v>
      </c>
      <c r="B51">
        <v>8</v>
      </c>
      <c r="C51" t="s">
        <v>2220</v>
      </c>
      <c r="D51" t="s">
        <v>379</v>
      </c>
      <c r="E51">
        <v>20709</v>
      </c>
      <c r="F51" t="s">
        <v>2221</v>
      </c>
      <c r="G51">
        <v>1779800355661</v>
      </c>
    </row>
    <row r="52" spans="1:7" x14ac:dyDescent="0.3">
      <c r="A52" t="s">
        <v>178</v>
      </c>
      <c r="B52">
        <v>8</v>
      </c>
      <c r="C52" t="s">
        <v>2222</v>
      </c>
      <c r="D52" t="s">
        <v>379</v>
      </c>
      <c r="E52">
        <v>20747</v>
      </c>
      <c r="F52" t="s">
        <v>2223</v>
      </c>
      <c r="G52">
        <v>1939900749596</v>
      </c>
    </row>
    <row r="53" spans="1:7" x14ac:dyDescent="0.3">
      <c r="A53" t="s">
        <v>168</v>
      </c>
      <c r="B53">
        <v>8</v>
      </c>
      <c r="C53" t="s">
        <v>2224</v>
      </c>
      <c r="D53" t="s">
        <v>379</v>
      </c>
      <c r="E53">
        <v>20668</v>
      </c>
      <c r="F53" t="s">
        <v>2225</v>
      </c>
      <c r="G53">
        <v>1101000266670</v>
      </c>
    </row>
    <row r="54" spans="1:7" x14ac:dyDescent="0.3">
      <c r="A54" t="s">
        <v>144</v>
      </c>
      <c r="B54">
        <v>8</v>
      </c>
      <c r="C54" t="s">
        <v>2226</v>
      </c>
      <c r="D54" t="s">
        <v>379</v>
      </c>
      <c r="E54">
        <v>20520</v>
      </c>
      <c r="F54" t="s">
        <v>2227</v>
      </c>
      <c r="G54">
        <v>1939900751019</v>
      </c>
    </row>
    <row r="55" spans="1:7" x14ac:dyDescent="0.3">
      <c r="A55" t="s">
        <v>161</v>
      </c>
      <c r="B55">
        <v>8</v>
      </c>
      <c r="C55" t="s">
        <v>2228</v>
      </c>
      <c r="D55" t="s">
        <v>379</v>
      </c>
      <c r="E55">
        <v>20631</v>
      </c>
      <c r="F55" t="s">
        <v>2229</v>
      </c>
      <c r="G55">
        <v>1939900730119</v>
      </c>
    </row>
    <row r="56" spans="1:7" x14ac:dyDescent="0.3">
      <c r="A56" t="s">
        <v>156</v>
      </c>
      <c r="B56">
        <v>8</v>
      </c>
      <c r="C56" t="s">
        <v>2230</v>
      </c>
      <c r="D56" t="s">
        <v>379</v>
      </c>
      <c r="E56">
        <v>20592</v>
      </c>
      <c r="F56" t="s">
        <v>2231</v>
      </c>
      <c r="G56">
        <v>1929901260531</v>
      </c>
    </row>
    <row r="57" spans="1:7" x14ac:dyDescent="0.3">
      <c r="A57" t="s">
        <v>150</v>
      </c>
      <c r="B57">
        <v>8</v>
      </c>
      <c r="C57" t="s">
        <v>2232</v>
      </c>
      <c r="D57" t="s">
        <v>379</v>
      </c>
      <c r="E57">
        <v>20554</v>
      </c>
      <c r="F57" t="s">
        <v>2233</v>
      </c>
      <c r="G57">
        <v>1939900716612</v>
      </c>
    </row>
    <row r="58" spans="1:7" x14ac:dyDescent="0.3">
      <c r="A58" t="s">
        <v>150</v>
      </c>
      <c r="B58">
        <v>9</v>
      </c>
      <c r="C58" t="s">
        <v>2234</v>
      </c>
      <c r="D58" t="s">
        <v>379</v>
      </c>
      <c r="E58">
        <v>20555</v>
      </c>
      <c r="F58" t="s">
        <v>2235</v>
      </c>
      <c r="G58">
        <v>1939900737962</v>
      </c>
    </row>
    <row r="59" spans="1:7" x14ac:dyDescent="0.3">
      <c r="A59" t="s">
        <v>156</v>
      </c>
      <c r="B59">
        <v>9</v>
      </c>
      <c r="C59" t="s">
        <v>2236</v>
      </c>
      <c r="D59" t="s">
        <v>379</v>
      </c>
      <c r="E59">
        <v>20593</v>
      </c>
      <c r="F59" t="s">
        <v>2237</v>
      </c>
      <c r="G59">
        <v>1929901260523</v>
      </c>
    </row>
    <row r="60" spans="1:7" x14ac:dyDescent="0.3">
      <c r="A60" t="s">
        <v>161</v>
      </c>
      <c r="B60">
        <v>9</v>
      </c>
      <c r="C60" t="s">
        <v>2238</v>
      </c>
      <c r="D60" t="s">
        <v>379</v>
      </c>
      <c r="E60">
        <v>20632</v>
      </c>
      <c r="F60" t="s">
        <v>2239</v>
      </c>
      <c r="G60">
        <v>1939900726821</v>
      </c>
    </row>
    <row r="61" spans="1:7" x14ac:dyDescent="0.3">
      <c r="A61" t="s">
        <v>144</v>
      </c>
      <c r="B61">
        <v>9</v>
      </c>
      <c r="C61" t="s">
        <v>2240</v>
      </c>
      <c r="D61" t="s">
        <v>379</v>
      </c>
      <c r="E61">
        <v>20521</v>
      </c>
      <c r="F61" t="s">
        <v>2241</v>
      </c>
      <c r="G61">
        <v>1939900729501</v>
      </c>
    </row>
    <row r="62" spans="1:7" x14ac:dyDescent="0.3">
      <c r="A62" t="s">
        <v>168</v>
      </c>
      <c r="B62">
        <v>9</v>
      </c>
      <c r="C62" t="s">
        <v>2242</v>
      </c>
      <c r="D62" t="s">
        <v>379</v>
      </c>
      <c r="E62">
        <v>20669</v>
      </c>
      <c r="F62" t="s">
        <v>2243</v>
      </c>
      <c r="G62">
        <v>1939900749481</v>
      </c>
    </row>
    <row r="63" spans="1:7" x14ac:dyDescent="0.3">
      <c r="A63" t="s">
        <v>178</v>
      </c>
      <c r="B63">
        <v>9</v>
      </c>
      <c r="C63" t="s">
        <v>2244</v>
      </c>
      <c r="D63" t="s">
        <v>379</v>
      </c>
      <c r="E63">
        <v>20748</v>
      </c>
      <c r="F63" t="s">
        <v>2245</v>
      </c>
      <c r="G63">
        <v>1939900727797</v>
      </c>
    </row>
    <row r="64" spans="1:7" x14ac:dyDescent="0.3">
      <c r="A64" t="s">
        <v>173</v>
      </c>
      <c r="B64">
        <v>9</v>
      </c>
      <c r="C64" t="s">
        <v>2246</v>
      </c>
      <c r="D64" t="s">
        <v>379</v>
      </c>
      <c r="E64">
        <v>20710</v>
      </c>
      <c r="F64" t="s">
        <v>2247</v>
      </c>
      <c r="G64">
        <v>1939900738292</v>
      </c>
    </row>
    <row r="65" spans="1:7" x14ac:dyDescent="0.3">
      <c r="A65" t="s">
        <v>173</v>
      </c>
      <c r="B65">
        <v>10</v>
      </c>
      <c r="C65" t="s">
        <v>2248</v>
      </c>
      <c r="D65" t="s">
        <v>379</v>
      </c>
      <c r="E65">
        <v>20711</v>
      </c>
      <c r="F65" t="s">
        <v>2249</v>
      </c>
      <c r="G65">
        <v>1939900746627</v>
      </c>
    </row>
    <row r="66" spans="1:7" x14ac:dyDescent="0.3">
      <c r="A66" t="s">
        <v>178</v>
      </c>
      <c r="B66">
        <v>10</v>
      </c>
      <c r="C66" t="s">
        <v>2250</v>
      </c>
      <c r="D66" t="s">
        <v>379</v>
      </c>
      <c r="E66">
        <v>20749</v>
      </c>
      <c r="F66" t="s">
        <v>2251</v>
      </c>
      <c r="G66">
        <v>1939900744705</v>
      </c>
    </row>
    <row r="67" spans="1:7" x14ac:dyDescent="0.3">
      <c r="A67" t="s">
        <v>168</v>
      </c>
      <c r="B67">
        <v>10</v>
      </c>
      <c r="C67" t="s">
        <v>2252</v>
      </c>
      <c r="D67" t="s">
        <v>379</v>
      </c>
      <c r="E67">
        <v>20670</v>
      </c>
      <c r="F67" t="s">
        <v>2253</v>
      </c>
      <c r="G67">
        <v>1939900732430</v>
      </c>
    </row>
    <row r="68" spans="1:7" x14ac:dyDescent="0.3">
      <c r="A68" t="s">
        <v>144</v>
      </c>
      <c r="B68">
        <v>10</v>
      </c>
      <c r="C68" t="s">
        <v>2254</v>
      </c>
      <c r="D68" t="s">
        <v>379</v>
      </c>
      <c r="E68">
        <v>20522</v>
      </c>
      <c r="F68" t="s">
        <v>2255</v>
      </c>
      <c r="G68">
        <v>1939900745817</v>
      </c>
    </row>
    <row r="69" spans="1:7" x14ac:dyDescent="0.3">
      <c r="A69" t="s">
        <v>161</v>
      </c>
      <c r="B69">
        <v>10</v>
      </c>
      <c r="C69" t="s">
        <v>2256</v>
      </c>
      <c r="D69" t="s">
        <v>379</v>
      </c>
      <c r="E69">
        <v>20633</v>
      </c>
      <c r="F69" t="s">
        <v>2257</v>
      </c>
      <c r="G69">
        <v>1939900758595</v>
      </c>
    </row>
    <row r="70" spans="1:7" x14ac:dyDescent="0.3">
      <c r="A70" t="s">
        <v>156</v>
      </c>
      <c r="B70">
        <v>10</v>
      </c>
      <c r="C70" t="s">
        <v>2258</v>
      </c>
      <c r="D70" t="s">
        <v>379</v>
      </c>
      <c r="E70">
        <v>20594</v>
      </c>
      <c r="F70" t="s">
        <v>2259</v>
      </c>
      <c r="G70">
        <v>1939900751779</v>
      </c>
    </row>
    <row r="71" spans="1:7" x14ac:dyDescent="0.3">
      <c r="A71" t="s">
        <v>150</v>
      </c>
      <c r="B71">
        <v>10</v>
      </c>
      <c r="C71" t="s">
        <v>2260</v>
      </c>
      <c r="D71" t="s">
        <v>379</v>
      </c>
      <c r="E71">
        <v>20556</v>
      </c>
      <c r="F71" t="s">
        <v>2261</v>
      </c>
      <c r="G71">
        <v>1939900742273</v>
      </c>
    </row>
    <row r="72" spans="1:7" x14ac:dyDescent="0.3">
      <c r="A72" t="s">
        <v>150</v>
      </c>
      <c r="B72">
        <v>11</v>
      </c>
      <c r="C72" t="s">
        <v>2262</v>
      </c>
      <c r="D72" t="s">
        <v>379</v>
      </c>
      <c r="E72">
        <v>20557</v>
      </c>
      <c r="F72" t="s">
        <v>2263</v>
      </c>
      <c r="G72">
        <v>1939900722418</v>
      </c>
    </row>
    <row r="73" spans="1:7" x14ac:dyDescent="0.3">
      <c r="A73" t="s">
        <v>156</v>
      </c>
      <c r="B73">
        <v>11</v>
      </c>
      <c r="C73" t="s">
        <v>2264</v>
      </c>
      <c r="D73" t="s">
        <v>379</v>
      </c>
      <c r="E73">
        <v>20595</v>
      </c>
      <c r="F73" t="s">
        <v>2265</v>
      </c>
      <c r="G73">
        <v>1939900743024</v>
      </c>
    </row>
    <row r="74" spans="1:7" x14ac:dyDescent="0.3">
      <c r="A74" t="s">
        <v>161</v>
      </c>
      <c r="B74">
        <v>11</v>
      </c>
      <c r="C74" t="s">
        <v>2266</v>
      </c>
      <c r="D74" t="s">
        <v>379</v>
      </c>
      <c r="E74">
        <v>20634</v>
      </c>
      <c r="F74" t="s">
        <v>2267</v>
      </c>
      <c r="G74">
        <v>1939900723350</v>
      </c>
    </row>
    <row r="75" spans="1:7" x14ac:dyDescent="0.3">
      <c r="A75" t="s">
        <v>144</v>
      </c>
      <c r="B75">
        <v>11</v>
      </c>
      <c r="C75" t="s">
        <v>2268</v>
      </c>
      <c r="D75" t="s">
        <v>379</v>
      </c>
      <c r="E75">
        <v>20523</v>
      </c>
      <c r="F75" t="s">
        <v>2269</v>
      </c>
      <c r="G75">
        <v>1839902097503</v>
      </c>
    </row>
    <row r="76" spans="1:7" x14ac:dyDescent="0.3">
      <c r="A76" t="s">
        <v>168</v>
      </c>
      <c r="B76">
        <v>11</v>
      </c>
      <c r="C76" t="s">
        <v>2270</v>
      </c>
      <c r="D76" t="s">
        <v>379</v>
      </c>
      <c r="E76">
        <v>20671</v>
      </c>
      <c r="F76" t="s">
        <v>2271</v>
      </c>
      <c r="G76">
        <v>1939900758251</v>
      </c>
    </row>
    <row r="77" spans="1:7" x14ac:dyDescent="0.3">
      <c r="A77" t="s">
        <v>178</v>
      </c>
      <c r="B77">
        <v>11</v>
      </c>
      <c r="C77" t="s">
        <v>2272</v>
      </c>
      <c r="D77" t="s">
        <v>379</v>
      </c>
      <c r="E77">
        <v>20750</v>
      </c>
      <c r="F77" t="s">
        <v>2273</v>
      </c>
      <c r="G77">
        <v>1939900757858</v>
      </c>
    </row>
    <row r="78" spans="1:7" x14ac:dyDescent="0.3">
      <c r="A78" t="s">
        <v>173</v>
      </c>
      <c r="B78">
        <v>11</v>
      </c>
      <c r="C78" t="s">
        <v>2274</v>
      </c>
      <c r="D78" t="s">
        <v>379</v>
      </c>
      <c r="E78">
        <v>20712</v>
      </c>
      <c r="F78" t="s">
        <v>2275</v>
      </c>
      <c r="G78">
        <v>1939900740068</v>
      </c>
    </row>
    <row r="79" spans="1:7" x14ac:dyDescent="0.3">
      <c r="A79" t="s">
        <v>173</v>
      </c>
      <c r="B79">
        <v>12</v>
      </c>
      <c r="C79" t="s">
        <v>2276</v>
      </c>
      <c r="D79" t="s">
        <v>379</v>
      </c>
      <c r="E79">
        <v>20713</v>
      </c>
      <c r="F79" t="s">
        <v>2277</v>
      </c>
      <c r="G79">
        <v>1939900733347</v>
      </c>
    </row>
    <row r="80" spans="1:7" x14ac:dyDescent="0.3">
      <c r="A80" t="s">
        <v>178</v>
      </c>
      <c r="B80">
        <v>12</v>
      </c>
      <c r="C80" t="s">
        <v>2278</v>
      </c>
      <c r="D80" t="s">
        <v>379</v>
      </c>
      <c r="E80">
        <v>20751</v>
      </c>
      <c r="F80" t="s">
        <v>2279</v>
      </c>
      <c r="G80">
        <v>1939900699297</v>
      </c>
    </row>
    <row r="81" spans="1:7" x14ac:dyDescent="0.3">
      <c r="A81" t="s">
        <v>168</v>
      </c>
      <c r="B81">
        <v>12</v>
      </c>
      <c r="C81" t="s">
        <v>2280</v>
      </c>
      <c r="D81" t="s">
        <v>379</v>
      </c>
      <c r="E81">
        <v>20672</v>
      </c>
      <c r="F81" t="s">
        <v>2281</v>
      </c>
      <c r="G81">
        <v>1500701451517</v>
      </c>
    </row>
    <row r="82" spans="1:7" x14ac:dyDescent="0.3">
      <c r="A82" t="s">
        <v>144</v>
      </c>
      <c r="B82">
        <v>12</v>
      </c>
      <c r="C82" t="s">
        <v>2282</v>
      </c>
      <c r="D82" t="s">
        <v>379</v>
      </c>
      <c r="E82">
        <v>20524</v>
      </c>
      <c r="F82" t="s">
        <v>2283</v>
      </c>
      <c r="G82">
        <v>1240401222353</v>
      </c>
    </row>
    <row r="83" spans="1:7" x14ac:dyDescent="0.3">
      <c r="A83" t="s">
        <v>161</v>
      </c>
      <c r="B83">
        <v>12</v>
      </c>
      <c r="C83" t="s">
        <v>2284</v>
      </c>
      <c r="D83" t="s">
        <v>379</v>
      </c>
      <c r="E83">
        <v>20635</v>
      </c>
      <c r="F83" t="s">
        <v>2285</v>
      </c>
      <c r="G83">
        <v>1939900746392</v>
      </c>
    </row>
    <row r="84" spans="1:7" x14ac:dyDescent="0.3">
      <c r="A84" t="s">
        <v>156</v>
      </c>
      <c r="B84">
        <v>12</v>
      </c>
      <c r="C84" t="s">
        <v>2286</v>
      </c>
      <c r="D84" t="s">
        <v>379</v>
      </c>
      <c r="E84">
        <v>20596</v>
      </c>
      <c r="F84" t="s">
        <v>2287</v>
      </c>
      <c r="G84">
        <v>1939900753291</v>
      </c>
    </row>
    <row r="85" spans="1:7" x14ac:dyDescent="0.3">
      <c r="A85" t="s">
        <v>150</v>
      </c>
      <c r="B85">
        <v>12</v>
      </c>
      <c r="C85" t="s">
        <v>2288</v>
      </c>
      <c r="D85" t="s">
        <v>379</v>
      </c>
      <c r="E85">
        <v>20558</v>
      </c>
      <c r="F85" t="s">
        <v>2289</v>
      </c>
      <c r="G85">
        <v>1939900716108</v>
      </c>
    </row>
    <row r="86" spans="1:7" x14ac:dyDescent="0.3">
      <c r="A86" t="s">
        <v>150</v>
      </c>
      <c r="B86">
        <v>13</v>
      </c>
      <c r="C86" t="s">
        <v>2290</v>
      </c>
      <c r="D86" t="s">
        <v>379</v>
      </c>
      <c r="E86">
        <v>20559</v>
      </c>
      <c r="F86" t="s">
        <v>2291</v>
      </c>
      <c r="G86">
        <v>1939900736770</v>
      </c>
    </row>
    <row r="87" spans="1:7" x14ac:dyDescent="0.3">
      <c r="A87" t="s">
        <v>156</v>
      </c>
      <c r="B87">
        <v>13</v>
      </c>
      <c r="C87" t="s">
        <v>2292</v>
      </c>
      <c r="D87" t="s">
        <v>379</v>
      </c>
      <c r="E87">
        <v>20597</v>
      </c>
      <c r="F87" t="s">
        <v>2293</v>
      </c>
      <c r="G87">
        <v>1209000475054</v>
      </c>
    </row>
    <row r="88" spans="1:7" x14ac:dyDescent="0.3">
      <c r="A88" t="s">
        <v>161</v>
      </c>
      <c r="B88">
        <v>13</v>
      </c>
      <c r="C88" t="s">
        <v>2294</v>
      </c>
      <c r="D88" t="s">
        <v>379</v>
      </c>
      <c r="E88">
        <v>20636</v>
      </c>
      <c r="F88" t="s">
        <v>2295</v>
      </c>
      <c r="G88">
        <v>1110301491248</v>
      </c>
    </row>
    <row r="89" spans="1:7" x14ac:dyDescent="0.3">
      <c r="A89" t="s">
        <v>168</v>
      </c>
      <c r="B89">
        <v>13</v>
      </c>
      <c r="C89" t="s">
        <v>2296</v>
      </c>
      <c r="D89" t="s">
        <v>379</v>
      </c>
      <c r="E89">
        <v>20673</v>
      </c>
      <c r="F89" t="s">
        <v>2297</v>
      </c>
      <c r="G89">
        <v>1939900730798</v>
      </c>
    </row>
    <row r="90" spans="1:7" x14ac:dyDescent="0.3">
      <c r="A90" t="s">
        <v>178</v>
      </c>
      <c r="B90">
        <v>13</v>
      </c>
      <c r="C90" t="s">
        <v>2298</v>
      </c>
      <c r="D90" t="s">
        <v>379</v>
      </c>
      <c r="E90">
        <v>20752</v>
      </c>
      <c r="F90" t="s">
        <v>2299</v>
      </c>
      <c r="G90">
        <v>1939900766024</v>
      </c>
    </row>
    <row r="91" spans="1:7" x14ac:dyDescent="0.3">
      <c r="A91" t="s">
        <v>173</v>
      </c>
      <c r="B91">
        <v>13</v>
      </c>
      <c r="C91" t="s">
        <v>2300</v>
      </c>
      <c r="D91" t="s">
        <v>379</v>
      </c>
      <c r="E91">
        <v>20714</v>
      </c>
      <c r="F91" t="s">
        <v>2301</v>
      </c>
      <c r="G91">
        <v>1939900736648</v>
      </c>
    </row>
    <row r="92" spans="1:7" x14ac:dyDescent="0.3">
      <c r="A92" t="s">
        <v>144</v>
      </c>
      <c r="B92">
        <v>13</v>
      </c>
      <c r="C92" t="s">
        <v>2302</v>
      </c>
      <c r="D92" t="s">
        <v>379</v>
      </c>
      <c r="E92">
        <v>20525</v>
      </c>
      <c r="F92" t="s">
        <v>2303</v>
      </c>
      <c r="G92">
        <v>1939900746040</v>
      </c>
    </row>
    <row r="93" spans="1:7" x14ac:dyDescent="0.3">
      <c r="A93" t="s">
        <v>144</v>
      </c>
      <c r="B93">
        <v>14</v>
      </c>
      <c r="C93" t="s">
        <v>2304</v>
      </c>
      <c r="D93" t="s">
        <v>379</v>
      </c>
      <c r="E93">
        <v>20526</v>
      </c>
      <c r="F93" t="s">
        <v>2305</v>
      </c>
      <c r="G93">
        <v>1939900754760</v>
      </c>
    </row>
    <row r="94" spans="1:7" x14ac:dyDescent="0.3">
      <c r="A94" t="s">
        <v>173</v>
      </c>
      <c r="B94">
        <v>14</v>
      </c>
      <c r="C94" t="s">
        <v>2306</v>
      </c>
      <c r="D94" t="s">
        <v>379</v>
      </c>
      <c r="E94">
        <v>20715</v>
      </c>
      <c r="F94" t="s">
        <v>2307</v>
      </c>
      <c r="G94">
        <v>1939900739175</v>
      </c>
    </row>
    <row r="95" spans="1:7" x14ac:dyDescent="0.3">
      <c r="A95" t="s">
        <v>178</v>
      </c>
      <c r="B95">
        <v>14</v>
      </c>
      <c r="C95" t="s">
        <v>2308</v>
      </c>
      <c r="D95" t="s">
        <v>379</v>
      </c>
      <c r="E95">
        <v>20753</v>
      </c>
      <c r="F95" t="s">
        <v>2309</v>
      </c>
      <c r="G95">
        <v>1939900750616</v>
      </c>
    </row>
    <row r="96" spans="1:7" x14ac:dyDescent="0.3">
      <c r="A96" t="s">
        <v>168</v>
      </c>
      <c r="B96">
        <v>14</v>
      </c>
      <c r="C96" t="s">
        <v>2310</v>
      </c>
      <c r="D96" t="s">
        <v>379</v>
      </c>
      <c r="E96">
        <v>20674</v>
      </c>
      <c r="F96" t="s">
        <v>2311</v>
      </c>
      <c r="G96">
        <v>1939900732685</v>
      </c>
    </row>
    <row r="97" spans="1:7" x14ac:dyDescent="0.3">
      <c r="A97" t="s">
        <v>161</v>
      </c>
      <c r="B97">
        <v>14</v>
      </c>
      <c r="C97" t="s">
        <v>2312</v>
      </c>
      <c r="D97" t="s">
        <v>379</v>
      </c>
      <c r="E97">
        <v>20637</v>
      </c>
      <c r="F97" t="s">
        <v>2313</v>
      </c>
      <c r="G97">
        <v>1939900744306</v>
      </c>
    </row>
    <row r="98" spans="1:7" x14ac:dyDescent="0.3">
      <c r="A98" t="s">
        <v>156</v>
      </c>
      <c r="B98">
        <v>14</v>
      </c>
      <c r="C98" t="s">
        <v>2314</v>
      </c>
      <c r="D98" t="s">
        <v>379</v>
      </c>
      <c r="E98">
        <v>20598</v>
      </c>
      <c r="F98" t="s">
        <v>2315</v>
      </c>
      <c r="G98">
        <v>1939900755278</v>
      </c>
    </row>
    <row r="99" spans="1:7" x14ac:dyDescent="0.3">
      <c r="A99" t="s">
        <v>150</v>
      </c>
      <c r="B99">
        <v>14</v>
      </c>
      <c r="C99" t="s">
        <v>2316</v>
      </c>
      <c r="D99" t="s">
        <v>379</v>
      </c>
      <c r="E99">
        <v>20560</v>
      </c>
      <c r="F99" t="s">
        <v>2317</v>
      </c>
      <c r="G99">
        <v>1939900735153</v>
      </c>
    </row>
    <row r="100" spans="1:7" x14ac:dyDescent="0.3">
      <c r="A100" t="s">
        <v>150</v>
      </c>
      <c r="B100">
        <v>15</v>
      </c>
      <c r="C100" t="s">
        <v>2318</v>
      </c>
      <c r="D100" t="s">
        <v>379</v>
      </c>
      <c r="E100">
        <v>20561</v>
      </c>
      <c r="F100" t="s">
        <v>2319</v>
      </c>
      <c r="G100">
        <v>1939500059002</v>
      </c>
    </row>
    <row r="101" spans="1:7" x14ac:dyDescent="0.3">
      <c r="A101" t="s">
        <v>156</v>
      </c>
      <c r="B101">
        <v>15</v>
      </c>
      <c r="C101" t="s">
        <v>2320</v>
      </c>
      <c r="D101" t="s">
        <v>379</v>
      </c>
      <c r="E101">
        <v>20599</v>
      </c>
      <c r="F101" t="s">
        <v>2321</v>
      </c>
      <c r="G101">
        <v>1939900753593</v>
      </c>
    </row>
    <row r="102" spans="1:7" x14ac:dyDescent="0.3">
      <c r="A102" t="s">
        <v>161</v>
      </c>
      <c r="B102">
        <v>15</v>
      </c>
      <c r="C102" t="s">
        <v>2322</v>
      </c>
      <c r="D102" t="s">
        <v>379</v>
      </c>
      <c r="E102">
        <v>20638</v>
      </c>
      <c r="F102" t="s">
        <v>2323</v>
      </c>
      <c r="G102">
        <v>1939900753518</v>
      </c>
    </row>
    <row r="103" spans="1:7" x14ac:dyDescent="0.3">
      <c r="A103" t="s">
        <v>168</v>
      </c>
      <c r="B103">
        <v>15</v>
      </c>
      <c r="C103" t="s">
        <v>2324</v>
      </c>
      <c r="D103" t="s">
        <v>379</v>
      </c>
      <c r="E103">
        <v>20675</v>
      </c>
      <c r="F103" t="s">
        <v>2325</v>
      </c>
      <c r="G103">
        <v>1939900732031</v>
      </c>
    </row>
    <row r="104" spans="1:7" x14ac:dyDescent="0.3">
      <c r="A104" t="s">
        <v>178</v>
      </c>
      <c r="B104">
        <v>15</v>
      </c>
      <c r="C104" t="s">
        <v>2326</v>
      </c>
      <c r="D104" t="s">
        <v>379</v>
      </c>
      <c r="E104">
        <v>20754</v>
      </c>
      <c r="F104" t="s">
        <v>2327</v>
      </c>
      <c r="G104">
        <v>1939900690303</v>
      </c>
    </row>
    <row r="105" spans="1:7" x14ac:dyDescent="0.3">
      <c r="A105" t="s">
        <v>173</v>
      </c>
      <c r="B105">
        <v>15</v>
      </c>
      <c r="C105" t="s">
        <v>2328</v>
      </c>
      <c r="D105" t="s">
        <v>379</v>
      </c>
      <c r="E105">
        <v>20716</v>
      </c>
      <c r="F105" t="s">
        <v>2329</v>
      </c>
      <c r="G105">
        <v>1907500016484</v>
      </c>
    </row>
    <row r="106" spans="1:7" x14ac:dyDescent="0.3">
      <c r="A106" t="s">
        <v>144</v>
      </c>
      <c r="B106">
        <v>15</v>
      </c>
      <c r="C106" t="s">
        <v>2330</v>
      </c>
      <c r="D106" t="s">
        <v>379</v>
      </c>
      <c r="E106">
        <v>20527</v>
      </c>
      <c r="F106" t="s">
        <v>2331</v>
      </c>
      <c r="G106">
        <v>1939900741307</v>
      </c>
    </row>
    <row r="107" spans="1:7" x14ac:dyDescent="0.3">
      <c r="A107" t="s">
        <v>144</v>
      </c>
      <c r="B107">
        <v>16</v>
      </c>
      <c r="C107" t="s">
        <v>2332</v>
      </c>
      <c r="D107" t="s">
        <v>379</v>
      </c>
      <c r="E107">
        <v>20528</v>
      </c>
      <c r="F107" t="s">
        <v>2333</v>
      </c>
      <c r="G107">
        <v>1939900745973</v>
      </c>
    </row>
    <row r="108" spans="1:7" x14ac:dyDescent="0.3">
      <c r="A108" t="s">
        <v>173</v>
      </c>
      <c r="B108">
        <v>16</v>
      </c>
      <c r="C108" t="s">
        <v>2334</v>
      </c>
      <c r="D108" t="s">
        <v>379</v>
      </c>
      <c r="E108">
        <v>20717</v>
      </c>
      <c r="F108" t="s">
        <v>2335</v>
      </c>
      <c r="G108">
        <v>1939900747861</v>
      </c>
    </row>
    <row r="109" spans="1:7" x14ac:dyDescent="0.3">
      <c r="A109" t="s">
        <v>168</v>
      </c>
      <c r="B109">
        <v>16</v>
      </c>
      <c r="C109" t="s">
        <v>2336</v>
      </c>
      <c r="D109" t="s">
        <v>379</v>
      </c>
      <c r="E109">
        <v>20676</v>
      </c>
      <c r="F109" t="s">
        <v>2337</v>
      </c>
      <c r="G109">
        <v>1939900740076</v>
      </c>
    </row>
    <row r="110" spans="1:7" x14ac:dyDescent="0.3">
      <c r="A110" t="s">
        <v>178</v>
      </c>
      <c r="B110">
        <v>16</v>
      </c>
      <c r="C110" t="s">
        <v>2338</v>
      </c>
      <c r="D110" t="s">
        <v>379</v>
      </c>
      <c r="E110">
        <v>20755</v>
      </c>
      <c r="F110" t="s">
        <v>2339</v>
      </c>
      <c r="G110">
        <v>1839300019075</v>
      </c>
    </row>
    <row r="111" spans="1:7" x14ac:dyDescent="0.3">
      <c r="A111" t="s">
        <v>161</v>
      </c>
      <c r="B111">
        <v>16</v>
      </c>
      <c r="C111" t="s">
        <v>2340</v>
      </c>
      <c r="D111" t="s">
        <v>379</v>
      </c>
      <c r="E111">
        <v>20639</v>
      </c>
      <c r="F111" t="s">
        <v>2341</v>
      </c>
      <c r="G111">
        <v>1939800033734</v>
      </c>
    </row>
    <row r="112" spans="1:7" x14ac:dyDescent="0.3">
      <c r="A112" t="s">
        <v>156</v>
      </c>
      <c r="B112">
        <v>16</v>
      </c>
      <c r="C112" t="s">
        <v>2342</v>
      </c>
      <c r="D112" t="s">
        <v>379</v>
      </c>
      <c r="E112">
        <v>20600</v>
      </c>
      <c r="F112" t="s">
        <v>2343</v>
      </c>
      <c r="G112">
        <v>1939900729498</v>
      </c>
    </row>
    <row r="113" spans="1:7" x14ac:dyDescent="0.3">
      <c r="A113" t="s">
        <v>150</v>
      </c>
      <c r="B113">
        <v>16</v>
      </c>
      <c r="C113" t="s">
        <v>2344</v>
      </c>
      <c r="D113" t="s">
        <v>379</v>
      </c>
      <c r="E113">
        <v>20562</v>
      </c>
      <c r="F113" t="s">
        <v>2345</v>
      </c>
      <c r="G113">
        <v>1909803487027</v>
      </c>
    </row>
    <row r="114" spans="1:7" x14ac:dyDescent="0.3">
      <c r="A114" t="s">
        <v>150</v>
      </c>
      <c r="B114">
        <v>17</v>
      </c>
      <c r="C114" t="s">
        <v>2346</v>
      </c>
      <c r="D114" t="s">
        <v>379</v>
      </c>
      <c r="E114">
        <v>20563</v>
      </c>
      <c r="F114" t="s">
        <v>2347</v>
      </c>
      <c r="G114">
        <v>1909803471538</v>
      </c>
    </row>
    <row r="115" spans="1:7" x14ac:dyDescent="0.3">
      <c r="A115" t="s">
        <v>156</v>
      </c>
      <c r="B115">
        <v>17</v>
      </c>
      <c r="C115" t="s">
        <v>2348</v>
      </c>
      <c r="D115" t="s">
        <v>379</v>
      </c>
      <c r="E115">
        <v>20601</v>
      </c>
      <c r="F115" t="s">
        <v>2349</v>
      </c>
      <c r="G115">
        <v>1710700159012</v>
      </c>
    </row>
    <row r="116" spans="1:7" x14ac:dyDescent="0.3">
      <c r="A116" t="s">
        <v>161</v>
      </c>
      <c r="B116">
        <v>17</v>
      </c>
      <c r="C116" t="s">
        <v>2350</v>
      </c>
      <c r="D116" t="s">
        <v>379</v>
      </c>
      <c r="E116">
        <v>20640</v>
      </c>
      <c r="F116" t="s">
        <v>2351</v>
      </c>
      <c r="G116">
        <v>1909300065211</v>
      </c>
    </row>
    <row r="117" spans="1:7" x14ac:dyDescent="0.3">
      <c r="A117" t="s">
        <v>178</v>
      </c>
      <c r="B117">
        <v>17</v>
      </c>
      <c r="C117" t="s">
        <v>2352</v>
      </c>
      <c r="D117" t="s">
        <v>379</v>
      </c>
      <c r="E117">
        <v>20756</v>
      </c>
      <c r="F117" t="s">
        <v>2353</v>
      </c>
      <c r="G117">
        <v>1928700034967</v>
      </c>
    </row>
    <row r="118" spans="1:7" x14ac:dyDescent="0.3">
      <c r="A118" t="s">
        <v>168</v>
      </c>
      <c r="B118">
        <v>17</v>
      </c>
      <c r="C118" t="s">
        <v>2354</v>
      </c>
      <c r="D118" t="s">
        <v>379</v>
      </c>
      <c r="E118">
        <v>20677</v>
      </c>
      <c r="F118" t="s">
        <v>2355</v>
      </c>
      <c r="G118">
        <v>1939900735731</v>
      </c>
    </row>
    <row r="119" spans="1:7" x14ac:dyDescent="0.3">
      <c r="A119" t="s">
        <v>173</v>
      </c>
      <c r="B119">
        <v>17</v>
      </c>
      <c r="C119" t="s">
        <v>2356</v>
      </c>
      <c r="D119" t="s">
        <v>379</v>
      </c>
      <c r="E119">
        <v>20719</v>
      </c>
      <c r="F119" t="s">
        <v>2357</v>
      </c>
      <c r="G119">
        <v>1939900730526</v>
      </c>
    </row>
    <row r="120" spans="1:7" x14ac:dyDescent="0.3">
      <c r="A120" t="s">
        <v>144</v>
      </c>
      <c r="B120">
        <v>17</v>
      </c>
      <c r="C120" t="s">
        <v>2358</v>
      </c>
      <c r="D120" t="s">
        <v>379</v>
      </c>
      <c r="E120">
        <v>20529</v>
      </c>
      <c r="F120" t="s">
        <v>2359</v>
      </c>
      <c r="G120">
        <v>1939900755421</v>
      </c>
    </row>
    <row r="121" spans="1:7" x14ac:dyDescent="0.3">
      <c r="A121" t="s">
        <v>144</v>
      </c>
      <c r="B121">
        <v>18</v>
      </c>
      <c r="C121" t="s">
        <v>2360</v>
      </c>
      <c r="D121" t="s">
        <v>379</v>
      </c>
      <c r="E121">
        <v>20530</v>
      </c>
      <c r="F121" t="s">
        <v>2361</v>
      </c>
      <c r="G121">
        <v>1939900744713</v>
      </c>
    </row>
    <row r="122" spans="1:7" x14ac:dyDescent="0.3">
      <c r="A122" t="s">
        <v>173</v>
      </c>
      <c r="B122">
        <v>18</v>
      </c>
      <c r="C122" t="s">
        <v>2362</v>
      </c>
      <c r="D122" t="s">
        <v>379</v>
      </c>
      <c r="E122">
        <v>20720</v>
      </c>
      <c r="F122" t="s">
        <v>2363</v>
      </c>
      <c r="G122">
        <v>1939900733274</v>
      </c>
    </row>
    <row r="123" spans="1:7" x14ac:dyDescent="0.3">
      <c r="A123" t="s">
        <v>168</v>
      </c>
      <c r="B123">
        <v>18</v>
      </c>
      <c r="C123" t="s">
        <v>2364</v>
      </c>
      <c r="D123" t="s">
        <v>379</v>
      </c>
      <c r="E123">
        <v>20678</v>
      </c>
      <c r="F123" t="s">
        <v>2365</v>
      </c>
      <c r="G123">
        <v>1839902123644</v>
      </c>
    </row>
    <row r="124" spans="1:7" x14ac:dyDescent="0.3">
      <c r="A124" t="s">
        <v>178</v>
      </c>
      <c r="B124">
        <v>18</v>
      </c>
      <c r="C124" t="s">
        <v>2366</v>
      </c>
      <c r="D124" t="s">
        <v>379</v>
      </c>
      <c r="E124">
        <v>20757</v>
      </c>
      <c r="F124" t="s">
        <v>2367</v>
      </c>
      <c r="G124">
        <v>1939900724739</v>
      </c>
    </row>
    <row r="125" spans="1:7" x14ac:dyDescent="0.3">
      <c r="A125" t="s">
        <v>161</v>
      </c>
      <c r="B125">
        <v>18</v>
      </c>
      <c r="C125" t="s">
        <v>2368</v>
      </c>
      <c r="D125" t="s">
        <v>379</v>
      </c>
      <c r="E125">
        <v>20641</v>
      </c>
      <c r="F125" t="s">
        <v>2369</v>
      </c>
      <c r="G125">
        <v>1939900722183</v>
      </c>
    </row>
    <row r="126" spans="1:7" x14ac:dyDescent="0.3">
      <c r="A126" t="s">
        <v>156</v>
      </c>
      <c r="B126">
        <v>18</v>
      </c>
      <c r="C126" t="s">
        <v>2370</v>
      </c>
      <c r="D126" t="s">
        <v>379</v>
      </c>
      <c r="E126">
        <v>20602</v>
      </c>
      <c r="F126" t="s">
        <v>2371</v>
      </c>
      <c r="G126">
        <v>1939800033416</v>
      </c>
    </row>
    <row r="127" spans="1:7" x14ac:dyDescent="0.3">
      <c r="A127" t="s">
        <v>150</v>
      </c>
      <c r="B127">
        <v>18</v>
      </c>
      <c r="C127" t="s">
        <v>2372</v>
      </c>
      <c r="D127" t="s">
        <v>379</v>
      </c>
      <c r="E127">
        <v>20564</v>
      </c>
      <c r="F127" t="s">
        <v>2373</v>
      </c>
      <c r="G127">
        <v>1939900737946</v>
      </c>
    </row>
    <row r="128" spans="1:7" x14ac:dyDescent="0.3">
      <c r="A128" t="s">
        <v>150</v>
      </c>
      <c r="B128">
        <v>19</v>
      </c>
      <c r="C128" t="s">
        <v>2374</v>
      </c>
      <c r="D128" t="s">
        <v>379</v>
      </c>
      <c r="E128">
        <v>20565</v>
      </c>
      <c r="F128" t="s">
        <v>2375</v>
      </c>
      <c r="G128">
        <v>1939900735854</v>
      </c>
    </row>
    <row r="129" spans="1:7" x14ac:dyDescent="0.3">
      <c r="A129" t="s">
        <v>156</v>
      </c>
      <c r="B129">
        <v>19</v>
      </c>
      <c r="C129" t="s">
        <v>2376</v>
      </c>
      <c r="D129" t="s">
        <v>379</v>
      </c>
      <c r="E129">
        <v>20603</v>
      </c>
      <c r="F129" t="s">
        <v>2377</v>
      </c>
      <c r="G129">
        <v>1104500099961</v>
      </c>
    </row>
    <row r="130" spans="1:7" x14ac:dyDescent="0.3">
      <c r="A130" t="s">
        <v>161</v>
      </c>
      <c r="B130">
        <v>19</v>
      </c>
      <c r="C130" t="s">
        <v>2378</v>
      </c>
      <c r="D130" t="s">
        <v>379</v>
      </c>
      <c r="E130">
        <v>20642</v>
      </c>
      <c r="F130" t="s">
        <v>2379</v>
      </c>
      <c r="G130">
        <v>1939900731743</v>
      </c>
    </row>
    <row r="131" spans="1:7" x14ac:dyDescent="0.3">
      <c r="A131" t="s">
        <v>178</v>
      </c>
      <c r="B131">
        <v>19</v>
      </c>
      <c r="C131" t="s">
        <v>2380</v>
      </c>
      <c r="D131" t="s">
        <v>379</v>
      </c>
      <c r="E131">
        <v>20758</v>
      </c>
      <c r="F131" t="s">
        <v>2381</v>
      </c>
      <c r="G131">
        <v>1939900723902</v>
      </c>
    </row>
    <row r="132" spans="1:7" x14ac:dyDescent="0.3">
      <c r="A132" t="s">
        <v>168</v>
      </c>
      <c r="B132">
        <v>19</v>
      </c>
      <c r="C132" t="s">
        <v>2382</v>
      </c>
      <c r="D132" t="s">
        <v>379</v>
      </c>
      <c r="E132">
        <v>20679</v>
      </c>
      <c r="F132" t="s">
        <v>2383</v>
      </c>
      <c r="G132">
        <v>1939900734475</v>
      </c>
    </row>
    <row r="133" spans="1:7" x14ac:dyDescent="0.3">
      <c r="A133" t="s">
        <v>173</v>
      </c>
      <c r="B133">
        <v>19</v>
      </c>
      <c r="C133" t="s">
        <v>2384</v>
      </c>
      <c r="D133" t="s">
        <v>379</v>
      </c>
      <c r="E133">
        <v>20721</v>
      </c>
      <c r="F133" t="s">
        <v>2385</v>
      </c>
      <c r="G133">
        <v>1939900731701</v>
      </c>
    </row>
    <row r="134" spans="1:7" x14ac:dyDescent="0.3">
      <c r="A134" t="s">
        <v>144</v>
      </c>
      <c r="B134">
        <v>19</v>
      </c>
      <c r="C134" t="s">
        <v>2386</v>
      </c>
      <c r="D134" t="s">
        <v>379</v>
      </c>
      <c r="E134">
        <v>20531</v>
      </c>
      <c r="F134" t="s">
        <v>2387</v>
      </c>
      <c r="G134">
        <v>1103704425556</v>
      </c>
    </row>
    <row r="135" spans="1:7" x14ac:dyDescent="0.3">
      <c r="A135" t="s">
        <v>144</v>
      </c>
      <c r="B135">
        <v>20</v>
      </c>
      <c r="C135" t="s">
        <v>2388</v>
      </c>
      <c r="D135" t="s">
        <v>379</v>
      </c>
      <c r="E135">
        <v>20532</v>
      </c>
      <c r="F135" t="s">
        <v>2389</v>
      </c>
      <c r="G135">
        <v>1939900719174</v>
      </c>
    </row>
    <row r="136" spans="1:7" x14ac:dyDescent="0.3">
      <c r="A136" t="s">
        <v>173</v>
      </c>
      <c r="B136">
        <v>20</v>
      </c>
      <c r="C136" t="s">
        <v>2390</v>
      </c>
      <c r="D136" t="s">
        <v>379</v>
      </c>
      <c r="E136">
        <v>20722</v>
      </c>
      <c r="F136" t="s">
        <v>2391</v>
      </c>
      <c r="G136">
        <v>1939900750179</v>
      </c>
    </row>
    <row r="137" spans="1:7" x14ac:dyDescent="0.3">
      <c r="A137" t="s">
        <v>168</v>
      </c>
      <c r="B137">
        <v>20</v>
      </c>
      <c r="C137" t="s">
        <v>2392</v>
      </c>
      <c r="D137" t="s">
        <v>379</v>
      </c>
      <c r="E137">
        <v>20680</v>
      </c>
      <c r="F137" t="s">
        <v>2393</v>
      </c>
      <c r="G137">
        <v>1939900735234</v>
      </c>
    </row>
    <row r="138" spans="1:7" x14ac:dyDescent="0.3">
      <c r="A138" t="s">
        <v>178</v>
      </c>
      <c r="B138">
        <v>20</v>
      </c>
      <c r="C138" t="s">
        <v>2394</v>
      </c>
      <c r="D138" t="s">
        <v>379</v>
      </c>
      <c r="E138">
        <v>20759</v>
      </c>
      <c r="F138" t="s">
        <v>2395</v>
      </c>
      <c r="G138">
        <v>1939900750713</v>
      </c>
    </row>
    <row r="139" spans="1:7" x14ac:dyDescent="0.3">
      <c r="A139" t="s">
        <v>161</v>
      </c>
      <c r="B139">
        <v>20</v>
      </c>
      <c r="C139" t="s">
        <v>2396</v>
      </c>
      <c r="D139" t="s">
        <v>379</v>
      </c>
      <c r="E139">
        <v>20643</v>
      </c>
      <c r="F139" t="s">
        <v>2397</v>
      </c>
      <c r="G139">
        <v>1930800142438</v>
      </c>
    </row>
    <row r="140" spans="1:7" x14ac:dyDescent="0.3">
      <c r="A140" t="s">
        <v>156</v>
      </c>
      <c r="B140">
        <v>20</v>
      </c>
      <c r="C140" t="s">
        <v>2398</v>
      </c>
      <c r="D140" t="s">
        <v>379</v>
      </c>
      <c r="E140">
        <v>20604</v>
      </c>
      <c r="F140" t="s">
        <v>2399</v>
      </c>
      <c r="G140">
        <v>1939900738659</v>
      </c>
    </row>
    <row r="141" spans="1:7" x14ac:dyDescent="0.3">
      <c r="A141" t="s">
        <v>150</v>
      </c>
      <c r="B141">
        <v>20</v>
      </c>
      <c r="C141" t="s">
        <v>2400</v>
      </c>
      <c r="D141" t="s">
        <v>379</v>
      </c>
      <c r="E141">
        <v>20566</v>
      </c>
      <c r="F141" t="s">
        <v>2401</v>
      </c>
      <c r="G141">
        <v>1939900748794</v>
      </c>
    </row>
    <row r="142" spans="1:7" x14ac:dyDescent="0.3">
      <c r="A142" t="s">
        <v>150</v>
      </c>
      <c r="B142">
        <v>21</v>
      </c>
      <c r="C142" t="s">
        <v>2402</v>
      </c>
      <c r="D142" t="s">
        <v>379</v>
      </c>
      <c r="E142">
        <v>20567</v>
      </c>
      <c r="F142" t="s">
        <v>2403</v>
      </c>
      <c r="G142">
        <v>1939900737300</v>
      </c>
    </row>
    <row r="143" spans="1:7" x14ac:dyDescent="0.3">
      <c r="A143" t="s">
        <v>156</v>
      </c>
      <c r="B143">
        <v>21</v>
      </c>
      <c r="C143" t="s">
        <v>2404</v>
      </c>
      <c r="D143" t="s">
        <v>379</v>
      </c>
      <c r="E143">
        <v>20605</v>
      </c>
      <c r="F143" t="s">
        <v>2405</v>
      </c>
      <c r="G143">
        <v>1900101671571</v>
      </c>
    </row>
    <row r="144" spans="1:7" x14ac:dyDescent="0.3">
      <c r="A144" t="s">
        <v>161</v>
      </c>
      <c r="B144">
        <v>21</v>
      </c>
      <c r="C144" t="s">
        <v>2406</v>
      </c>
      <c r="D144" t="s">
        <v>379</v>
      </c>
      <c r="E144">
        <v>20644</v>
      </c>
      <c r="F144" t="s">
        <v>2407</v>
      </c>
      <c r="G144">
        <v>1129701477682</v>
      </c>
    </row>
    <row r="145" spans="1:7" x14ac:dyDescent="0.3">
      <c r="A145" t="s">
        <v>178</v>
      </c>
      <c r="B145">
        <v>21</v>
      </c>
      <c r="C145" t="s">
        <v>2408</v>
      </c>
      <c r="D145" t="s">
        <v>379</v>
      </c>
      <c r="E145">
        <v>20760</v>
      </c>
      <c r="F145" t="s">
        <v>2409</v>
      </c>
      <c r="G145">
        <v>1939900745710</v>
      </c>
    </row>
    <row r="146" spans="1:7" x14ac:dyDescent="0.3">
      <c r="A146" t="s">
        <v>168</v>
      </c>
      <c r="B146">
        <v>21</v>
      </c>
      <c r="C146" t="s">
        <v>2410</v>
      </c>
      <c r="D146" t="s">
        <v>379</v>
      </c>
      <c r="E146">
        <v>20681</v>
      </c>
      <c r="F146" t="s">
        <v>2411</v>
      </c>
      <c r="G146">
        <v>1939900748662</v>
      </c>
    </row>
    <row r="147" spans="1:7" x14ac:dyDescent="0.3">
      <c r="A147" t="s">
        <v>173</v>
      </c>
      <c r="B147">
        <v>21</v>
      </c>
      <c r="C147" t="s">
        <v>2412</v>
      </c>
      <c r="D147" t="s">
        <v>379</v>
      </c>
      <c r="E147">
        <v>20723</v>
      </c>
      <c r="F147" t="s">
        <v>2413</v>
      </c>
      <c r="G147">
        <v>1939900753879</v>
      </c>
    </row>
    <row r="148" spans="1:7" x14ac:dyDescent="0.3">
      <c r="A148" t="s">
        <v>144</v>
      </c>
      <c r="B148">
        <v>21</v>
      </c>
      <c r="C148" t="s">
        <v>2414</v>
      </c>
      <c r="D148" t="s">
        <v>379</v>
      </c>
      <c r="E148">
        <v>20533</v>
      </c>
      <c r="F148" t="s">
        <v>2415</v>
      </c>
      <c r="G148">
        <v>1939900752236</v>
      </c>
    </row>
    <row r="149" spans="1:7" x14ac:dyDescent="0.3">
      <c r="A149" t="s">
        <v>144</v>
      </c>
      <c r="B149">
        <v>22</v>
      </c>
      <c r="C149" t="s">
        <v>2416</v>
      </c>
      <c r="D149" t="s">
        <v>379</v>
      </c>
      <c r="E149">
        <v>20534</v>
      </c>
      <c r="F149" t="s">
        <v>2417</v>
      </c>
      <c r="G149">
        <v>1101000270570</v>
      </c>
    </row>
    <row r="150" spans="1:7" x14ac:dyDescent="0.3">
      <c r="A150" t="s">
        <v>161</v>
      </c>
      <c r="B150">
        <v>22</v>
      </c>
      <c r="C150" t="s">
        <v>2418</v>
      </c>
      <c r="D150" t="s">
        <v>379</v>
      </c>
      <c r="E150">
        <v>20645</v>
      </c>
      <c r="F150" t="s">
        <v>2419</v>
      </c>
      <c r="G150">
        <v>1909803499432</v>
      </c>
    </row>
    <row r="151" spans="1:7" x14ac:dyDescent="0.3">
      <c r="A151" t="s">
        <v>173</v>
      </c>
      <c r="B151">
        <v>22</v>
      </c>
      <c r="C151" t="s">
        <v>2420</v>
      </c>
      <c r="D151" t="s">
        <v>379</v>
      </c>
      <c r="E151">
        <v>20724</v>
      </c>
      <c r="F151" t="s">
        <v>2421</v>
      </c>
      <c r="G151">
        <v>1939800032061</v>
      </c>
    </row>
    <row r="152" spans="1:7" x14ac:dyDescent="0.3">
      <c r="A152" t="s">
        <v>168</v>
      </c>
      <c r="B152">
        <v>22</v>
      </c>
      <c r="C152" t="s">
        <v>2422</v>
      </c>
      <c r="D152" t="s">
        <v>379</v>
      </c>
      <c r="E152">
        <v>20682</v>
      </c>
      <c r="F152" t="s">
        <v>2423</v>
      </c>
      <c r="G152">
        <v>1939900755944</v>
      </c>
    </row>
    <row r="153" spans="1:7" x14ac:dyDescent="0.3">
      <c r="A153" t="s">
        <v>178</v>
      </c>
      <c r="B153">
        <v>22</v>
      </c>
      <c r="C153" t="s">
        <v>2424</v>
      </c>
      <c r="D153" t="s">
        <v>379</v>
      </c>
      <c r="E153">
        <v>20794</v>
      </c>
      <c r="F153" t="s">
        <v>2425</v>
      </c>
      <c r="G153">
        <v>1939900743521</v>
      </c>
    </row>
    <row r="154" spans="1:7" x14ac:dyDescent="0.3">
      <c r="A154" t="s">
        <v>156</v>
      </c>
      <c r="B154">
        <v>22</v>
      </c>
      <c r="C154" t="s">
        <v>2426</v>
      </c>
      <c r="D154" t="s">
        <v>379</v>
      </c>
      <c r="E154">
        <v>20606</v>
      </c>
      <c r="F154" t="s">
        <v>2427</v>
      </c>
      <c r="G154">
        <v>1939900729617</v>
      </c>
    </row>
    <row r="155" spans="1:7" x14ac:dyDescent="0.3">
      <c r="A155" t="s">
        <v>150</v>
      </c>
      <c r="B155">
        <v>22</v>
      </c>
      <c r="C155" t="s">
        <v>2428</v>
      </c>
      <c r="D155" t="s">
        <v>379</v>
      </c>
      <c r="E155">
        <v>20568</v>
      </c>
      <c r="F155" t="s">
        <v>2429</v>
      </c>
      <c r="G155">
        <v>1939900737415</v>
      </c>
    </row>
    <row r="156" spans="1:7" x14ac:dyDescent="0.3">
      <c r="A156" t="s">
        <v>150</v>
      </c>
      <c r="B156">
        <v>23</v>
      </c>
      <c r="C156" t="s">
        <v>2430</v>
      </c>
      <c r="D156" t="s">
        <v>379</v>
      </c>
      <c r="E156">
        <v>20569</v>
      </c>
      <c r="F156" t="s">
        <v>2431</v>
      </c>
      <c r="G156">
        <v>1839300017773</v>
      </c>
    </row>
    <row r="157" spans="1:7" x14ac:dyDescent="0.3">
      <c r="A157" t="s">
        <v>156</v>
      </c>
      <c r="B157">
        <v>23</v>
      </c>
      <c r="C157" t="s">
        <v>2432</v>
      </c>
      <c r="D157" t="s">
        <v>379</v>
      </c>
      <c r="E157">
        <v>20607</v>
      </c>
      <c r="F157" t="s">
        <v>2433</v>
      </c>
      <c r="G157">
        <v>1939900725964</v>
      </c>
    </row>
    <row r="158" spans="1:7" x14ac:dyDescent="0.3">
      <c r="A158" t="s">
        <v>168</v>
      </c>
      <c r="B158">
        <v>23</v>
      </c>
      <c r="C158" t="s">
        <v>2434</v>
      </c>
      <c r="D158" t="s">
        <v>379</v>
      </c>
      <c r="E158">
        <v>20683</v>
      </c>
      <c r="F158" t="s">
        <v>2435</v>
      </c>
      <c r="G158">
        <v>1939900748247</v>
      </c>
    </row>
    <row r="159" spans="1:7" x14ac:dyDescent="0.3">
      <c r="A159" t="s">
        <v>173</v>
      </c>
      <c r="B159">
        <v>23</v>
      </c>
      <c r="C159" t="s">
        <v>2436</v>
      </c>
      <c r="D159" t="s">
        <v>379</v>
      </c>
      <c r="E159">
        <v>20725</v>
      </c>
      <c r="F159" t="s">
        <v>2437</v>
      </c>
      <c r="G159">
        <v>1939900716728</v>
      </c>
    </row>
    <row r="160" spans="1:7" x14ac:dyDescent="0.3">
      <c r="A160" t="s">
        <v>178</v>
      </c>
      <c r="B160">
        <v>23</v>
      </c>
      <c r="C160" t="s">
        <v>2438</v>
      </c>
      <c r="D160" t="s">
        <v>379</v>
      </c>
      <c r="E160">
        <v>20761</v>
      </c>
      <c r="F160" t="s">
        <v>2439</v>
      </c>
      <c r="G160">
        <v>1939900734114</v>
      </c>
    </row>
    <row r="161" spans="1:7" x14ac:dyDescent="0.3">
      <c r="A161" t="s">
        <v>161</v>
      </c>
      <c r="B161">
        <v>23</v>
      </c>
      <c r="C161" t="s">
        <v>2440</v>
      </c>
      <c r="D161" t="s">
        <v>379</v>
      </c>
      <c r="E161">
        <v>20646</v>
      </c>
      <c r="F161" t="s">
        <v>2441</v>
      </c>
      <c r="G161">
        <v>1939900752619</v>
      </c>
    </row>
    <row r="162" spans="1:7" x14ac:dyDescent="0.3">
      <c r="A162" t="s">
        <v>144</v>
      </c>
      <c r="B162">
        <v>23</v>
      </c>
      <c r="C162" t="s">
        <v>2442</v>
      </c>
      <c r="D162" t="s">
        <v>379</v>
      </c>
      <c r="E162">
        <v>20535</v>
      </c>
      <c r="F162" t="s">
        <v>2443</v>
      </c>
      <c r="G162">
        <v>1909803437569</v>
      </c>
    </row>
    <row r="163" spans="1:7" x14ac:dyDescent="0.3">
      <c r="A163" t="s">
        <v>144</v>
      </c>
      <c r="B163">
        <v>24</v>
      </c>
      <c r="C163" t="s">
        <v>2444</v>
      </c>
      <c r="D163" t="s">
        <v>379</v>
      </c>
      <c r="E163">
        <v>20536</v>
      </c>
      <c r="F163" t="s">
        <v>2445</v>
      </c>
      <c r="G163">
        <v>1100401482861</v>
      </c>
    </row>
    <row r="164" spans="1:7" x14ac:dyDescent="0.3">
      <c r="A164" t="s">
        <v>161</v>
      </c>
      <c r="B164">
        <v>24</v>
      </c>
      <c r="C164" t="s">
        <v>2446</v>
      </c>
      <c r="D164" t="s">
        <v>379</v>
      </c>
      <c r="E164">
        <v>20647</v>
      </c>
      <c r="F164" t="s">
        <v>2447</v>
      </c>
      <c r="G164">
        <v>1939900720971</v>
      </c>
    </row>
    <row r="165" spans="1:7" x14ac:dyDescent="0.3">
      <c r="A165" t="s">
        <v>178</v>
      </c>
      <c r="B165">
        <v>24</v>
      </c>
      <c r="C165" t="s">
        <v>2448</v>
      </c>
      <c r="D165" t="s">
        <v>379</v>
      </c>
      <c r="E165">
        <v>20762</v>
      </c>
      <c r="F165" t="s">
        <v>2449</v>
      </c>
      <c r="G165">
        <v>1939900748093</v>
      </c>
    </row>
    <row r="166" spans="1:7" x14ac:dyDescent="0.3">
      <c r="A166" t="s">
        <v>156</v>
      </c>
      <c r="B166">
        <v>24</v>
      </c>
      <c r="C166" t="s">
        <v>2450</v>
      </c>
      <c r="D166" t="s">
        <v>379</v>
      </c>
      <c r="E166">
        <v>20804</v>
      </c>
      <c r="F166" t="s">
        <v>2451</v>
      </c>
      <c r="G166">
        <v>1939800030239</v>
      </c>
    </row>
    <row r="167" spans="1:7" x14ac:dyDescent="0.3">
      <c r="A167" t="s">
        <v>173</v>
      </c>
      <c r="B167">
        <v>24</v>
      </c>
      <c r="C167" t="s">
        <v>2452</v>
      </c>
      <c r="D167" t="s">
        <v>379</v>
      </c>
      <c r="E167">
        <v>20726</v>
      </c>
      <c r="F167" t="s">
        <v>2453</v>
      </c>
      <c r="G167">
        <v>1939900718411</v>
      </c>
    </row>
    <row r="168" spans="1:7" x14ac:dyDescent="0.3">
      <c r="A168" t="s">
        <v>168</v>
      </c>
      <c r="B168">
        <v>24</v>
      </c>
      <c r="C168" t="s">
        <v>2454</v>
      </c>
      <c r="D168" t="s">
        <v>379</v>
      </c>
      <c r="E168">
        <v>20684</v>
      </c>
      <c r="F168" t="s">
        <v>2455</v>
      </c>
      <c r="G168">
        <v>1939900736524</v>
      </c>
    </row>
    <row r="169" spans="1:7" x14ac:dyDescent="0.3">
      <c r="A169" t="s">
        <v>150</v>
      </c>
      <c r="B169">
        <v>24</v>
      </c>
      <c r="C169" t="s">
        <v>2456</v>
      </c>
      <c r="D169" t="s">
        <v>379</v>
      </c>
      <c r="E169">
        <v>20591</v>
      </c>
      <c r="F169" t="s">
        <v>2457</v>
      </c>
      <c r="G169">
        <v>1939900748018</v>
      </c>
    </row>
    <row r="170" spans="1:7" x14ac:dyDescent="0.3">
      <c r="A170" t="s">
        <v>150</v>
      </c>
      <c r="B170">
        <v>25</v>
      </c>
      <c r="C170" t="s">
        <v>2458</v>
      </c>
      <c r="D170" t="s">
        <v>379</v>
      </c>
      <c r="E170">
        <v>20797</v>
      </c>
      <c r="F170" t="s">
        <v>2459</v>
      </c>
      <c r="G170">
        <v>1939900703995</v>
      </c>
    </row>
    <row r="171" spans="1:7" x14ac:dyDescent="0.3">
      <c r="A171" t="s">
        <v>168</v>
      </c>
      <c r="B171">
        <v>25</v>
      </c>
      <c r="C171" t="s">
        <v>2460</v>
      </c>
      <c r="D171" t="s">
        <v>379</v>
      </c>
      <c r="E171">
        <v>20685</v>
      </c>
      <c r="F171" t="s">
        <v>2461</v>
      </c>
      <c r="G171">
        <v>1939900743041</v>
      </c>
    </row>
    <row r="172" spans="1:7" x14ac:dyDescent="0.3">
      <c r="A172" t="s">
        <v>173</v>
      </c>
      <c r="B172">
        <v>25</v>
      </c>
      <c r="C172" t="s">
        <v>2462</v>
      </c>
      <c r="D172" t="s">
        <v>379</v>
      </c>
      <c r="E172">
        <v>20727</v>
      </c>
      <c r="F172" t="s">
        <v>2463</v>
      </c>
      <c r="G172">
        <v>1939900743032</v>
      </c>
    </row>
    <row r="173" spans="1:7" x14ac:dyDescent="0.3">
      <c r="A173" t="s">
        <v>178</v>
      </c>
      <c r="B173">
        <v>25</v>
      </c>
      <c r="C173" t="s">
        <v>2464</v>
      </c>
      <c r="D173" t="s">
        <v>379</v>
      </c>
      <c r="E173">
        <v>20763</v>
      </c>
      <c r="F173" t="s">
        <v>2465</v>
      </c>
      <c r="G173">
        <v>1959901182425</v>
      </c>
    </row>
    <row r="174" spans="1:7" x14ac:dyDescent="0.3">
      <c r="A174" t="s">
        <v>161</v>
      </c>
      <c r="B174">
        <v>25</v>
      </c>
      <c r="C174" t="s">
        <v>2466</v>
      </c>
      <c r="D174" t="s">
        <v>379</v>
      </c>
      <c r="E174">
        <v>20648</v>
      </c>
      <c r="F174" t="s">
        <v>2467</v>
      </c>
      <c r="G174">
        <v>1949900742621</v>
      </c>
    </row>
    <row r="175" spans="1:7" x14ac:dyDescent="0.3">
      <c r="A175" t="s">
        <v>156</v>
      </c>
      <c r="B175">
        <v>25</v>
      </c>
      <c r="C175" t="s">
        <v>2468</v>
      </c>
      <c r="D175" t="s">
        <v>379</v>
      </c>
      <c r="E175">
        <v>20608</v>
      </c>
      <c r="F175" t="s">
        <v>2469</v>
      </c>
      <c r="G175">
        <v>2939900050281</v>
      </c>
    </row>
    <row r="176" spans="1:7" x14ac:dyDescent="0.3">
      <c r="A176" t="s">
        <v>144</v>
      </c>
      <c r="B176">
        <v>25</v>
      </c>
      <c r="C176" t="s">
        <v>2470</v>
      </c>
      <c r="D176" t="s">
        <v>379</v>
      </c>
      <c r="E176">
        <v>20537</v>
      </c>
      <c r="F176" t="s">
        <v>2471</v>
      </c>
      <c r="G176">
        <v>1939900746601</v>
      </c>
    </row>
    <row r="177" spans="1:7" x14ac:dyDescent="0.3">
      <c r="A177" t="s">
        <v>144</v>
      </c>
      <c r="B177">
        <v>26</v>
      </c>
      <c r="C177" t="s">
        <v>2472</v>
      </c>
      <c r="D177" t="s">
        <v>379</v>
      </c>
      <c r="E177">
        <v>20538</v>
      </c>
      <c r="F177" t="s">
        <v>2473</v>
      </c>
      <c r="G177">
        <v>1939900745256</v>
      </c>
    </row>
    <row r="178" spans="1:7" x14ac:dyDescent="0.3">
      <c r="A178" t="s">
        <v>156</v>
      </c>
      <c r="B178">
        <v>26</v>
      </c>
      <c r="C178" t="s">
        <v>2474</v>
      </c>
      <c r="D178" t="s">
        <v>379</v>
      </c>
      <c r="E178">
        <v>20609</v>
      </c>
      <c r="F178" t="s">
        <v>2475</v>
      </c>
      <c r="G178">
        <v>1939900740572</v>
      </c>
    </row>
    <row r="179" spans="1:7" x14ac:dyDescent="0.3">
      <c r="A179" t="s">
        <v>161</v>
      </c>
      <c r="B179">
        <v>26</v>
      </c>
      <c r="C179" t="s">
        <v>2476</v>
      </c>
      <c r="D179" t="s">
        <v>379</v>
      </c>
      <c r="E179">
        <v>20649</v>
      </c>
      <c r="F179" t="s">
        <v>2477</v>
      </c>
      <c r="G179">
        <v>1939900717392</v>
      </c>
    </row>
    <row r="180" spans="1:7" x14ac:dyDescent="0.3">
      <c r="A180" t="s">
        <v>178</v>
      </c>
      <c r="B180">
        <v>26</v>
      </c>
      <c r="C180" t="s">
        <v>2478</v>
      </c>
      <c r="D180" t="s">
        <v>379</v>
      </c>
      <c r="E180">
        <v>20764</v>
      </c>
      <c r="F180" t="s">
        <v>2479</v>
      </c>
      <c r="G180">
        <v>1939900732413</v>
      </c>
    </row>
    <row r="181" spans="1:7" x14ac:dyDescent="0.3">
      <c r="A181" t="s">
        <v>173</v>
      </c>
      <c r="B181">
        <v>26</v>
      </c>
      <c r="C181" t="s">
        <v>2480</v>
      </c>
      <c r="D181" t="s">
        <v>379</v>
      </c>
      <c r="E181">
        <v>20728</v>
      </c>
      <c r="F181" t="s">
        <v>2481</v>
      </c>
      <c r="G181">
        <v>1939900743385</v>
      </c>
    </row>
    <row r="182" spans="1:7" x14ac:dyDescent="0.3">
      <c r="A182" t="s">
        <v>168</v>
      </c>
      <c r="B182">
        <v>26</v>
      </c>
      <c r="C182" t="s">
        <v>2482</v>
      </c>
      <c r="D182" t="s">
        <v>379</v>
      </c>
      <c r="E182">
        <v>20686</v>
      </c>
      <c r="F182" t="s">
        <v>2483</v>
      </c>
      <c r="G182">
        <v>1139600553600</v>
      </c>
    </row>
    <row r="183" spans="1:7" x14ac:dyDescent="0.3">
      <c r="A183" t="s">
        <v>150</v>
      </c>
      <c r="B183">
        <v>26</v>
      </c>
      <c r="C183" t="s">
        <v>2484</v>
      </c>
      <c r="D183" t="s">
        <v>379</v>
      </c>
      <c r="E183">
        <v>20570</v>
      </c>
      <c r="F183" t="s">
        <v>2485</v>
      </c>
      <c r="G183">
        <v>1939900738381</v>
      </c>
    </row>
    <row r="184" spans="1:7" x14ac:dyDescent="0.3">
      <c r="A184" t="s">
        <v>150</v>
      </c>
      <c r="B184">
        <v>27</v>
      </c>
      <c r="C184" t="s">
        <v>2486</v>
      </c>
      <c r="D184" t="s">
        <v>379</v>
      </c>
      <c r="E184">
        <v>20571</v>
      </c>
      <c r="F184" t="s">
        <v>2487</v>
      </c>
      <c r="G184">
        <v>1939900727401</v>
      </c>
    </row>
    <row r="185" spans="1:7" x14ac:dyDescent="0.3">
      <c r="A185" t="s">
        <v>168</v>
      </c>
      <c r="B185">
        <v>27</v>
      </c>
      <c r="C185" t="s">
        <v>2488</v>
      </c>
      <c r="D185" t="s">
        <v>379</v>
      </c>
      <c r="E185">
        <v>20687</v>
      </c>
      <c r="F185" t="s">
        <v>2489</v>
      </c>
      <c r="G185">
        <v>1939900735706</v>
      </c>
    </row>
    <row r="186" spans="1:7" x14ac:dyDescent="0.3">
      <c r="A186" t="s">
        <v>173</v>
      </c>
      <c r="B186">
        <v>27</v>
      </c>
      <c r="C186" t="s">
        <v>2490</v>
      </c>
      <c r="D186" t="s">
        <v>379</v>
      </c>
      <c r="E186">
        <v>20729</v>
      </c>
      <c r="F186" t="s">
        <v>2491</v>
      </c>
      <c r="G186">
        <v>1939900748557</v>
      </c>
    </row>
    <row r="187" spans="1:7" x14ac:dyDescent="0.3">
      <c r="A187" t="s">
        <v>178</v>
      </c>
      <c r="B187">
        <v>27</v>
      </c>
      <c r="C187" t="s">
        <v>2492</v>
      </c>
      <c r="D187" t="s">
        <v>379</v>
      </c>
      <c r="E187">
        <v>20765</v>
      </c>
      <c r="F187" t="s">
        <v>2493</v>
      </c>
      <c r="G187">
        <v>1939900738527</v>
      </c>
    </row>
    <row r="188" spans="1:7" x14ac:dyDescent="0.3">
      <c r="A188" t="s">
        <v>161</v>
      </c>
      <c r="B188">
        <v>27</v>
      </c>
      <c r="C188" t="s">
        <v>2494</v>
      </c>
      <c r="D188" t="s">
        <v>379</v>
      </c>
      <c r="E188">
        <v>20650</v>
      </c>
      <c r="F188" t="s">
        <v>2495</v>
      </c>
      <c r="G188">
        <v>1101700466965</v>
      </c>
    </row>
    <row r="189" spans="1:7" x14ac:dyDescent="0.3">
      <c r="A189" t="s">
        <v>156</v>
      </c>
      <c r="B189">
        <v>27</v>
      </c>
      <c r="C189" t="s">
        <v>2496</v>
      </c>
      <c r="D189" t="s">
        <v>379</v>
      </c>
      <c r="E189">
        <v>20610</v>
      </c>
      <c r="F189" t="s">
        <v>2497</v>
      </c>
      <c r="G189">
        <v>1939900746953</v>
      </c>
    </row>
    <row r="190" spans="1:7" x14ac:dyDescent="0.3">
      <c r="A190" t="s">
        <v>144</v>
      </c>
      <c r="B190">
        <v>27</v>
      </c>
      <c r="C190" t="s">
        <v>2498</v>
      </c>
      <c r="D190" t="s">
        <v>379</v>
      </c>
      <c r="E190">
        <v>20539</v>
      </c>
      <c r="F190" t="s">
        <v>2499</v>
      </c>
      <c r="G190">
        <v>1930800141849</v>
      </c>
    </row>
    <row r="191" spans="1:7" x14ac:dyDescent="0.3">
      <c r="A191" t="s">
        <v>144</v>
      </c>
      <c r="B191">
        <v>28</v>
      </c>
      <c r="C191" t="s">
        <v>2500</v>
      </c>
      <c r="D191" t="s">
        <v>379</v>
      </c>
      <c r="E191">
        <v>20540</v>
      </c>
      <c r="F191" t="s">
        <v>2501</v>
      </c>
      <c r="G191">
        <v>1939900718887</v>
      </c>
    </row>
    <row r="192" spans="1:7" x14ac:dyDescent="0.3">
      <c r="A192" t="s">
        <v>156</v>
      </c>
      <c r="B192">
        <v>28</v>
      </c>
      <c r="C192" t="s">
        <v>2502</v>
      </c>
      <c r="D192" t="s">
        <v>379</v>
      </c>
      <c r="E192">
        <v>20611</v>
      </c>
      <c r="F192" t="s">
        <v>2503</v>
      </c>
      <c r="G192">
        <v>1939900743571</v>
      </c>
    </row>
    <row r="193" spans="1:7" x14ac:dyDescent="0.3">
      <c r="A193" t="s">
        <v>161</v>
      </c>
      <c r="B193">
        <v>28</v>
      </c>
      <c r="C193" t="s">
        <v>2504</v>
      </c>
      <c r="D193" t="s">
        <v>379</v>
      </c>
      <c r="E193">
        <v>20651</v>
      </c>
      <c r="F193" t="s">
        <v>2505</v>
      </c>
      <c r="G193">
        <v>1939900734955</v>
      </c>
    </row>
    <row r="194" spans="1:7" x14ac:dyDescent="0.3">
      <c r="A194" t="s">
        <v>178</v>
      </c>
      <c r="B194">
        <v>28</v>
      </c>
      <c r="C194" t="s">
        <v>2506</v>
      </c>
      <c r="D194" t="s">
        <v>379</v>
      </c>
      <c r="E194">
        <v>20766</v>
      </c>
      <c r="F194" t="s">
        <v>2507</v>
      </c>
      <c r="G194">
        <v>1939900733339</v>
      </c>
    </row>
    <row r="195" spans="1:7" x14ac:dyDescent="0.3">
      <c r="A195" t="s">
        <v>173</v>
      </c>
      <c r="B195">
        <v>28</v>
      </c>
      <c r="C195" t="s">
        <v>2508</v>
      </c>
      <c r="D195" t="s">
        <v>379</v>
      </c>
      <c r="E195">
        <v>20730</v>
      </c>
      <c r="F195" t="s">
        <v>2509</v>
      </c>
      <c r="G195">
        <v>1939900715748</v>
      </c>
    </row>
    <row r="196" spans="1:7" x14ac:dyDescent="0.3">
      <c r="A196" t="s">
        <v>168</v>
      </c>
      <c r="B196">
        <v>28</v>
      </c>
      <c r="C196" t="s">
        <v>2510</v>
      </c>
      <c r="D196" t="s">
        <v>379</v>
      </c>
      <c r="E196">
        <v>20688</v>
      </c>
      <c r="F196" t="s">
        <v>2511</v>
      </c>
      <c r="G196">
        <v>1939900755049</v>
      </c>
    </row>
    <row r="197" spans="1:7" x14ac:dyDescent="0.3">
      <c r="A197" t="s">
        <v>150</v>
      </c>
      <c r="B197">
        <v>28</v>
      </c>
      <c r="C197" t="s">
        <v>2512</v>
      </c>
      <c r="D197" t="s">
        <v>379</v>
      </c>
      <c r="E197">
        <v>20572</v>
      </c>
      <c r="F197" t="s">
        <v>2513</v>
      </c>
      <c r="G197">
        <v>1939900730224</v>
      </c>
    </row>
    <row r="198" spans="1:7" x14ac:dyDescent="0.3">
      <c r="A198" t="s">
        <v>150</v>
      </c>
      <c r="B198">
        <v>29</v>
      </c>
      <c r="C198" t="s">
        <v>2514</v>
      </c>
      <c r="D198" t="s">
        <v>379</v>
      </c>
      <c r="E198">
        <v>20573</v>
      </c>
      <c r="F198" t="s">
        <v>2515</v>
      </c>
      <c r="G198">
        <v>1939900751426</v>
      </c>
    </row>
    <row r="199" spans="1:7" x14ac:dyDescent="0.3">
      <c r="A199" t="s">
        <v>168</v>
      </c>
      <c r="B199">
        <v>29</v>
      </c>
      <c r="C199" t="s">
        <v>2516</v>
      </c>
      <c r="D199" t="s">
        <v>379</v>
      </c>
      <c r="E199">
        <v>20689</v>
      </c>
      <c r="F199" t="s">
        <v>2517</v>
      </c>
      <c r="G199">
        <v>1939900738691</v>
      </c>
    </row>
    <row r="200" spans="1:7" x14ac:dyDescent="0.3">
      <c r="A200" t="s">
        <v>173</v>
      </c>
      <c r="B200">
        <v>29</v>
      </c>
      <c r="C200" t="s">
        <v>2518</v>
      </c>
      <c r="D200" t="s">
        <v>379</v>
      </c>
      <c r="E200">
        <v>20731</v>
      </c>
      <c r="F200" t="s">
        <v>2519</v>
      </c>
      <c r="G200">
        <v>1139600542381</v>
      </c>
    </row>
    <row r="201" spans="1:7" x14ac:dyDescent="0.3">
      <c r="A201" t="s">
        <v>178</v>
      </c>
      <c r="B201">
        <v>29</v>
      </c>
      <c r="C201" t="s">
        <v>2520</v>
      </c>
      <c r="D201" t="s">
        <v>379</v>
      </c>
      <c r="E201">
        <v>20767</v>
      </c>
      <c r="F201" t="s">
        <v>2521</v>
      </c>
      <c r="G201">
        <v>1149901142552</v>
      </c>
    </row>
    <row r="202" spans="1:7" x14ac:dyDescent="0.3">
      <c r="A202" t="s">
        <v>161</v>
      </c>
      <c r="B202">
        <v>29</v>
      </c>
      <c r="C202" t="s">
        <v>2522</v>
      </c>
      <c r="D202" t="s">
        <v>379</v>
      </c>
      <c r="E202">
        <v>20652</v>
      </c>
      <c r="F202" t="s">
        <v>2523</v>
      </c>
      <c r="G202">
        <v>1939900729471</v>
      </c>
    </row>
    <row r="203" spans="1:7" x14ac:dyDescent="0.3">
      <c r="A203" t="s">
        <v>156</v>
      </c>
      <c r="B203">
        <v>29</v>
      </c>
      <c r="C203" t="s">
        <v>2524</v>
      </c>
      <c r="D203" t="s">
        <v>379</v>
      </c>
      <c r="E203">
        <v>20612</v>
      </c>
      <c r="F203" t="s">
        <v>2525</v>
      </c>
      <c r="G203">
        <v>1939900745019</v>
      </c>
    </row>
    <row r="204" spans="1:7" x14ac:dyDescent="0.3">
      <c r="A204" t="s">
        <v>144</v>
      </c>
      <c r="B204">
        <v>29</v>
      </c>
      <c r="C204" t="s">
        <v>2526</v>
      </c>
      <c r="D204" t="s">
        <v>379</v>
      </c>
      <c r="E204">
        <v>20541</v>
      </c>
      <c r="F204" t="s">
        <v>2527</v>
      </c>
      <c r="G204">
        <v>2939900050337</v>
      </c>
    </row>
    <row r="205" spans="1:7" x14ac:dyDescent="0.3">
      <c r="A205" t="s">
        <v>144</v>
      </c>
      <c r="B205">
        <v>30</v>
      </c>
      <c r="C205" t="s">
        <v>2528</v>
      </c>
      <c r="D205" t="s">
        <v>379</v>
      </c>
      <c r="E205">
        <v>20542</v>
      </c>
      <c r="F205" t="s">
        <v>2529</v>
      </c>
      <c r="G205">
        <v>1939900732138</v>
      </c>
    </row>
    <row r="206" spans="1:7" x14ac:dyDescent="0.3">
      <c r="A206" t="s">
        <v>156</v>
      </c>
      <c r="B206">
        <v>30</v>
      </c>
      <c r="C206" t="s">
        <v>2530</v>
      </c>
      <c r="D206" t="s">
        <v>379</v>
      </c>
      <c r="E206">
        <v>20613</v>
      </c>
      <c r="F206" t="s">
        <v>2531</v>
      </c>
      <c r="G206">
        <v>1939900753763</v>
      </c>
    </row>
    <row r="207" spans="1:7" x14ac:dyDescent="0.3">
      <c r="A207" t="s">
        <v>161</v>
      </c>
      <c r="B207">
        <v>30</v>
      </c>
      <c r="C207" t="s">
        <v>2532</v>
      </c>
      <c r="D207" t="s">
        <v>379</v>
      </c>
      <c r="E207">
        <v>20653</v>
      </c>
      <c r="F207" t="s">
        <v>2533</v>
      </c>
      <c r="G207">
        <v>1939900758919</v>
      </c>
    </row>
    <row r="208" spans="1:7" x14ac:dyDescent="0.3">
      <c r="A208" t="s">
        <v>178</v>
      </c>
      <c r="B208">
        <v>30</v>
      </c>
      <c r="C208" t="s">
        <v>2534</v>
      </c>
      <c r="D208" t="s">
        <v>379</v>
      </c>
      <c r="E208">
        <v>20768</v>
      </c>
      <c r="F208" t="s">
        <v>2535</v>
      </c>
      <c r="G208">
        <v>1907500014392</v>
      </c>
    </row>
    <row r="209" spans="1:7" x14ac:dyDescent="0.3">
      <c r="A209" t="s">
        <v>173</v>
      </c>
      <c r="B209">
        <v>30</v>
      </c>
      <c r="C209" t="s">
        <v>2536</v>
      </c>
      <c r="D209" t="s">
        <v>379</v>
      </c>
      <c r="E209">
        <v>20732</v>
      </c>
      <c r="F209" t="s">
        <v>2537</v>
      </c>
      <c r="G209">
        <v>1939900736702</v>
      </c>
    </row>
    <row r="210" spans="1:7" x14ac:dyDescent="0.3">
      <c r="A210" t="s">
        <v>168</v>
      </c>
      <c r="B210">
        <v>30</v>
      </c>
      <c r="C210" t="s">
        <v>2538</v>
      </c>
      <c r="D210" t="s">
        <v>379</v>
      </c>
      <c r="E210">
        <v>20690</v>
      </c>
      <c r="F210" t="s">
        <v>2539</v>
      </c>
      <c r="G210">
        <v>1939900726812</v>
      </c>
    </row>
    <row r="211" spans="1:7" x14ac:dyDescent="0.3">
      <c r="A211" t="s">
        <v>150</v>
      </c>
      <c r="B211">
        <v>30</v>
      </c>
      <c r="C211" t="s">
        <v>2540</v>
      </c>
      <c r="D211" t="s">
        <v>379</v>
      </c>
      <c r="E211">
        <v>20574</v>
      </c>
      <c r="F211" t="s">
        <v>2541</v>
      </c>
      <c r="G211">
        <v>1939800033513</v>
      </c>
    </row>
    <row r="212" spans="1:7" x14ac:dyDescent="0.3">
      <c r="A212" t="s">
        <v>150</v>
      </c>
      <c r="B212">
        <v>31</v>
      </c>
      <c r="C212" t="s">
        <v>2542</v>
      </c>
      <c r="D212" t="s">
        <v>379</v>
      </c>
      <c r="E212">
        <v>20575</v>
      </c>
      <c r="F212" t="s">
        <v>2543</v>
      </c>
      <c r="G212">
        <v>1939900729625</v>
      </c>
    </row>
    <row r="213" spans="1:7" x14ac:dyDescent="0.3">
      <c r="A213" t="s">
        <v>168</v>
      </c>
      <c r="B213">
        <v>31</v>
      </c>
      <c r="C213" t="s">
        <v>2544</v>
      </c>
      <c r="D213" t="s">
        <v>379</v>
      </c>
      <c r="E213">
        <v>20691</v>
      </c>
      <c r="F213" t="s">
        <v>2545</v>
      </c>
      <c r="G213">
        <v>1809902593942</v>
      </c>
    </row>
    <row r="214" spans="1:7" x14ac:dyDescent="0.3">
      <c r="A214" t="s">
        <v>173</v>
      </c>
      <c r="B214">
        <v>31</v>
      </c>
      <c r="C214" t="s">
        <v>2546</v>
      </c>
      <c r="D214" t="s">
        <v>379</v>
      </c>
      <c r="E214">
        <v>20733</v>
      </c>
      <c r="F214" t="s">
        <v>2547</v>
      </c>
      <c r="G214">
        <v>1939900747062</v>
      </c>
    </row>
    <row r="215" spans="1:7" x14ac:dyDescent="0.3">
      <c r="A215" t="s">
        <v>178</v>
      </c>
      <c r="B215">
        <v>31</v>
      </c>
      <c r="C215" t="s">
        <v>2548</v>
      </c>
      <c r="D215" t="s">
        <v>379</v>
      </c>
      <c r="E215">
        <v>20769</v>
      </c>
      <c r="F215" t="s">
        <v>2549</v>
      </c>
      <c r="G215">
        <v>1939900750888</v>
      </c>
    </row>
    <row r="216" spans="1:7" x14ac:dyDescent="0.3">
      <c r="A216" t="s">
        <v>161</v>
      </c>
      <c r="B216">
        <v>31</v>
      </c>
      <c r="C216" t="s">
        <v>2550</v>
      </c>
      <c r="D216" t="s">
        <v>379</v>
      </c>
      <c r="E216">
        <v>20654</v>
      </c>
      <c r="F216" t="s">
        <v>2551</v>
      </c>
      <c r="G216">
        <v>1939900745892</v>
      </c>
    </row>
    <row r="217" spans="1:7" x14ac:dyDescent="0.3">
      <c r="A217" t="s">
        <v>156</v>
      </c>
      <c r="B217">
        <v>31</v>
      </c>
      <c r="C217" t="s">
        <v>2552</v>
      </c>
      <c r="D217" t="s">
        <v>379</v>
      </c>
      <c r="E217">
        <v>20614</v>
      </c>
      <c r="F217" t="s">
        <v>2553</v>
      </c>
      <c r="G217">
        <v>1939900729731</v>
      </c>
    </row>
    <row r="218" spans="1:7" x14ac:dyDescent="0.3">
      <c r="A218" t="s">
        <v>144</v>
      </c>
      <c r="B218">
        <v>31</v>
      </c>
      <c r="C218" t="s">
        <v>2554</v>
      </c>
      <c r="D218" t="s">
        <v>379</v>
      </c>
      <c r="E218">
        <v>20543</v>
      </c>
      <c r="F218" t="s">
        <v>2555</v>
      </c>
      <c r="G218">
        <v>1939900759583</v>
      </c>
    </row>
    <row r="219" spans="1:7" x14ac:dyDescent="0.3">
      <c r="A219" t="s">
        <v>144</v>
      </c>
      <c r="B219">
        <v>32</v>
      </c>
      <c r="C219" t="s">
        <v>2556</v>
      </c>
      <c r="D219" t="s">
        <v>379</v>
      </c>
      <c r="E219">
        <v>20544</v>
      </c>
      <c r="F219" t="s">
        <v>2557</v>
      </c>
      <c r="G219">
        <v>1939900728661</v>
      </c>
    </row>
    <row r="220" spans="1:7" x14ac:dyDescent="0.3">
      <c r="A220" t="s">
        <v>156</v>
      </c>
      <c r="B220">
        <v>32</v>
      </c>
      <c r="C220" t="s">
        <v>2558</v>
      </c>
      <c r="D220" t="s">
        <v>379</v>
      </c>
      <c r="E220">
        <v>20615</v>
      </c>
      <c r="F220" t="s">
        <v>2559</v>
      </c>
      <c r="G220">
        <v>1939900746767</v>
      </c>
    </row>
    <row r="221" spans="1:7" x14ac:dyDescent="0.3">
      <c r="A221" t="s">
        <v>161</v>
      </c>
      <c r="B221">
        <v>32</v>
      </c>
      <c r="C221" t="s">
        <v>2560</v>
      </c>
      <c r="D221" t="s">
        <v>379</v>
      </c>
      <c r="E221">
        <v>20655</v>
      </c>
      <c r="F221" t="s">
        <v>2561</v>
      </c>
      <c r="G221">
        <v>1939900718801</v>
      </c>
    </row>
    <row r="222" spans="1:7" x14ac:dyDescent="0.3">
      <c r="A222" t="s">
        <v>178</v>
      </c>
      <c r="B222">
        <v>32</v>
      </c>
      <c r="C222" t="s">
        <v>2562</v>
      </c>
      <c r="D222" t="s">
        <v>379</v>
      </c>
      <c r="E222">
        <v>20770</v>
      </c>
      <c r="F222" t="s">
        <v>2563</v>
      </c>
      <c r="G222">
        <v>1939900738985</v>
      </c>
    </row>
    <row r="223" spans="1:7" x14ac:dyDescent="0.3">
      <c r="A223" t="s">
        <v>173</v>
      </c>
      <c r="B223">
        <v>32</v>
      </c>
      <c r="C223" t="s">
        <v>2564</v>
      </c>
      <c r="D223" t="s">
        <v>379</v>
      </c>
      <c r="E223">
        <v>20734</v>
      </c>
      <c r="F223" t="s">
        <v>2565</v>
      </c>
      <c r="G223">
        <v>1939900744349</v>
      </c>
    </row>
    <row r="224" spans="1:7" x14ac:dyDescent="0.3">
      <c r="A224" t="s">
        <v>168</v>
      </c>
      <c r="B224">
        <v>32</v>
      </c>
      <c r="C224" t="s">
        <v>2566</v>
      </c>
      <c r="D224" t="s">
        <v>379</v>
      </c>
      <c r="E224">
        <v>20692</v>
      </c>
      <c r="F224" t="s">
        <v>2567</v>
      </c>
      <c r="G224">
        <v>1939900732456</v>
      </c>
    </row>
    <row r="225" spans="1:7" x14ac:dyDescent="0.3">
      <c r="A225" t="s">
        <v>150</v>
      </c>
      <c r="B225">
        <v>32</v>
      </c>
      <c r="C225" t="s">
        <v>2568</v>
      </c>
      <c r="D225" t="s">
        <v>379</v>
      </c>
      <c r="E225">
        <v>20576</v>
      </c>
      <c r="F225" t="s">
        <v>2569</v>
      </c>
      <c r="G225">
        <v>1939900755243</v>
      </c>
    </row>
    <row r="226" spans="1:7" x14ac:dyDescent="0.3">
      <c r="A226" t="s">
        <v>150</v>
      </c>
      <c r="B226">
        <v>33</v>
      </c>
      <c r="C226" t="s">
        <v>2570</v>
      </c>
      <c r="D226" t="s">
        <v>379</v>
      </c>
      <c r="E226">
        <v>20577</v>
      </c>
      <c r="F226" t="s">
        <v>2571</v>
      </c>
      <c r="G226">
        <v>1939900735030</v>
      </c>
    </row>
    <row r="227" spans="1:7" x14ac:dyDescent="0.3">
      <c r="A227" t="s">
        <v>168</v>
      </c>
      <c r="B227">
        <v>33</v>
      </c>
      <c r="C227" t="s">
        <v>2572</v>
      </c>
      <c r="D227" t="s">
        <v>379</v>
      </c>
      <c r="E227">
        <v>20694</v>
      </c>
      <c r="F227" t="s">
        <v>2573</v>
      </c>
      <c r="G227">
        <v>1939900735404</v>
      </c>
    </row>
    <row r="228" spans="1:7" x14ac:dyDescent="0.3">
      <c r="A228" t="s">
        <v>173</v>
      </c>
      <c r="B228">
        <v>33</v>
      </c>
      <c r="C228" t="s">
        <v>2574</v>
      </c>
      <c r="D228" t="s">
        <v>379</v>
      </c>
      <c r="E228">
        <v>20735</v>
      </c>
      <c r="F228" t="s">
        <v>2575</v>
      </c>
      <c r="G228">
        <v>1939900727193</v>
      </c>
    </row>
    <row r="229" spans="1:7" x14ac:dyDescent="0.3">
      <c r="A229" t="s">
        <v>178</v>
      </c>
      <c r="B229">
        <v>33</v>
      </c>
      <c r="C229" t="s">
        <v>2576</v>
      </c>
      <c r="D229" t="s">
        <v>379</v>
      </c>
      <c r="E229">
        <v>20771</v>
      </c>
      <c r="F229" t="s">
        <v>2577</v>
      </c>
      <c r="G229">
        <v>1939900749731</v>
      </c>
    </row>
    <row r="230" spans="1:7" x14ac:dyDescent="0.3">
      <c r="A230" t="s">
        <v>161</v>
      </c>
      <c r="B230">
        <v>33</v>
      </c>
      <c r="C230" t="s">
        <v>2578</v>
      </c>
      <c r="D230" t="s">
        <v>379</v>
      </c>
      <c r="E230">
        <v>20656</v>
      </c>
      <c r="F230" t="s">
        <v>2579</v>
      </c>
      <c r="G230">
        <v>1800500102831</v>
      </c>
    </row>
    <row r="231" spans="1:7" x14ac:dyDescent="0.3">
      <c r="A231" t="s">
        <v>156</v>
      </c>
      <c r="B231">
        <v>33</v>
      </c>
      <c r="C231" t="s">
        <v>2580</v>
      </c>
      <c r="D231" t="s">
        <v>379</v>
      </c>
      <c r="E231">
        <v>20616</v>
      </c>
      <c r="F231" t="s">
        <v>2581</v>
      </c>
      <c r="G231">
        <v>1939500064472</v>
      </c>
    </row>
    <row r="232" spans="1:7" x14ac:dyDescent="0.3">
      <c r="A232" t="s">
        <v>144</v>
      </c>
      <c r="B232">
        <v>33</v>
      </c>
      <c r="C232" t="s">
        <v>2582</v>
      </c>
      <c r="D232" t="s">
        <v>379</v>
      </c>
      <c r="E232">
        <v>20545</v>
      </c>
      <c r="F232" t="s">
        <v>2583</v>
      </c>
      <c r="G232">
        <v>1939900753755</v>
      </c>
    </row>
    <row r="233" spans="1:7" x14ac:dyDescent="0.3">
      <c r="A233" t="s">
        <v>144</v>
      </c>
      <c r="B233">
        <v>34</v>
      </c>
      <c r="C233" t="s">
        <v>2584</v>
      </c>
      <c r="D233" t="s">
        <v>379</v>
      </c>
      <c r="E233">
        <v>20546</v>
      </c>
      <c r="F233" t="s">
        <v>2585</v>
      </c>
      <c r="G233">
        <v>1939900719794</v>
      </c>
    </row>
    <row r="234" spans="1:7" x14ac:dyDescent="0.3">
      <c r="A234" t="s">
        <v>156</v>
      </c>
      <c r="B234">
        <v>34</v>
      </c>
      <c r="C234" t="s">
        <v>2586</v>
      </c>
      <c r="D234" t="s">
        <v>379</v>
      </c>
      <c r="E234">
        <v>20617</v>
      </c>
      <c r="F234" t="s">
        <v>2587</v>
      </c>
      <c r="G234">
        <v>1939900746830</v>
      </c>
    </row>
    <row r="235" spans="1:7" x14ac:dyDescent="0.3">
      <c r="A235" t="s">
        <v>161</v>
      </c>
      <c r="B235">
        <v>34</v>
      </c>
      <c r="C235" t="s">
        <v>2588</v>
      </c>
      <c r="D235" t="s">
        <v>379</v>
      </c>
      <c r="E235">
        <v>20657</v>
      </c>
      <c r="F235" t="s">
        <v>2589</v>
      </c>
      <c r="G235">
        <v>1506800001078</v>
      </c>
    </row>
    <row r="236" spans="1:7" x14ac:dyDescent="0.3">
      <c r="A236" t="s">
        <v>178</v>
      </c>
      <c r="B236">
        <v>34</v>
      </c>
      <c r="C236" t="s">
        <v>2590</v>
      </c>
      <c r="D236" t="s">
        <v>379</v>
      </c>
      <c r="E236">
        <v>20772</v>
      </c>
      <c r="F236" t="s">
        <v>2591</v>
      </c>
      <c r="G236">
        <v>1219901298888</v>
      </c>
    </row>
    <row r="237" spans="1:7" x14ac:dyDescent="0.3">
      <c r="A237" t="s">
        <v>173</v>
      </c>
      <c r="B237">
        <v>34</v>
      </c>
      <c r="C237" t="s">
        <v>2592</v>
      </c>
      <c r="D237" t="s">
        <v>379</v>
      </c>
      <c r="E237">
        <v>20736</v>
      </c>
      <c r="F237" t="s">
        <v>2593</v>
      </c>
      <c r="G237">
        <v>1939900725107</v>
      </c>
    </row>
    <row r="238" spans="1:7" x14ac:dyDescent="0.3">
      <c r="A238" t="s">
        <v>168</v>
      </c>
      <c r="B238">
        <v>34</v>
      </c>
      <c r="C238" t="s">
        <v>2594</v>
      </c>
      <c r="D238" t="s">
        <v>379</v>
      </c>
      <c r="E238">
        <v>20695</v>
      </c>
      <c r="F238" t="s">
        <v>2595</v>
      </c>
      <c r="G238">
        <v>1939900747682</v>
      </c>
    </row>
    <row r="239" spans="1:7" x14ac:dyDescent="0.3">
      <c r="A239" t="s">
        <v>150</v>
      </c>
      <c r="B239">
        <v>34</v>
      </c>
      <c r="C239" t="s">
        <v>2596</v>
      </c>
      <c r="D239" t="s">
        <v>379</v>
      </c>
      <c r="E239">
        <v>20578</v>
      </c>
      <c r="F239" t="s">
        <v>2597</v>
      </c>
      <c r="G239">
        <v>1939900757874</v>
      </c>
    </row>
    <row r="240" spans="1:7" x14ac:dyDescent="0.3">
      <c r="A240" t="s">
        <v>150</v>
      </c>
      <c r="B240">
        <v>35</v>
      </c>
      <c r="C240" t="s">
        <v>2598</v>
      </c>
      <c r="D240" t="s">
        <v>379</v>
      </c>
      <c r="E240">
        <v>20579</v>
      </c>
      <c r="F240" t="s">
        <v>2599</v>
      </c>
      <c r="G240">
        <v>1939900720806</v>
      </c>
    </row>
    <row r="241" spans="1:7" x14ac:dyDescent="0.3">
      <c r="A241" t="s">
        <v>168</v>
      </c>
      <c r="B241">
        <v>35</v>
      </c>
      <c r="C241" t="s">
        <v>2600</v>
      </c>
      <c r="D241" t="s">
        <v>379</v>
      </c>
      <c r="E241">
        <v>20696</v>
      </c>
      <c r="F241" t="s">
        <v>2601</v>
      </c>
      <c r="G241">
        <v>1939900734441</v>
      </c>
    </row>
    <row r="242" spans="1:7" x14ac:dyDescent="0.3">
      <c r="A242" t="s">
        <v>173</v>
      </c>
      <c r="B242">
        <v>35</v>
      </c>
      <c r="C242" t="s">
        <v>2602</v>
      </c>
      <c r="D242" t="s">
        <v>379</v>
      </c>
      <c r="E242">
        <v>20737</v>
      </c>
      <c r="F242" t="s">
        <v>2603</v>
      </c>
      <c r="G242">
        <v>1939900720385</v>
      </c>
    </row>
    <row r="243" spans="1:7" x14ac:dyDescent="0.3">
      <c r="A243" t="s">
        <v>178</v>
      </c>
      <c r="B243">
        <v>35</v>
      </c>
      <c r="C243" t="s">
        <v>2604</v>
      </c>
      <c r="D243" t="s">
        <v>379</v>
      </c>
      <c r="E243">
        <v>20773</v>
      </c>
      <c r="F243" t="s">
        <v>2605</v>
      </c>
      <c r="G243">
        <v>1939900719557</v>
      </c>
    </row>
    <row r="244" spans="1:7" x14ac:dyDescent="0.3">
      <c r="A244" t="s">
        <v>161</v>
      </c>
      <c r="B244">
        <v>35</v>
      </c>
      <c r="C244" t="s">
        <v>2606</v>
      </c>
      <c r="D244" t="s">
        <v>379</v>
      </c>
      <c r="E244">
        <v>20658</v>
      </c>
      <c r="F244" t="s">
        <v>2607</v>
      </c>
      <c r="G244">
        <v>1100202017319</v>
      </c>
    </row>
    <row r="245" spans="1:7" x14ac:dyDescent="0.3">
      <c r="A245" t="s">
        <v>156</v>
      </c>
      <c r="B245">
        <v>35</v>
      </c>
      <c r="C245" t="s">
        <v>2608</v>
      </c>
      <c r="D245" t="s">
        <v>379</v>
      </c>
      <c r="E245">
        <v>20618</v>
      </c>
      <c r="F245" t="s">
        <v>2609</v>
      </c>
      <c r="G245">
        <v>1909803407597</v>
      </c>
    </row>
    <row r="246" spans="1:7" x14ac:dyDescent="0.3">
      <c r="A246" t="s">
        <v>156</v>
      </c>
      <c r="B246">
        <v>36</v>
      </c>
      <c r="C246" t="s">
        <v>2610</v>
      </c>
      <c r="D246" t="s">
        <v>379</v>
      </c>
      <c r="E246">
        <v>20619</v>
      </c>
      <c r="F246" t="s">
        <v>2611</v>
      </c>
      <c r="G246">
        <v>1939900759150</v>
      </c>
    </row>
    <row r="247" spans="1:7" x14ac:dyDescent="0.3">
      <c r="A247" t="s">
        <v>161</v>
      </c>
      <c r="B247">
        <v>36</v>
      </c>
      <c r="C247" t="s">
        <v>2612</v>
      </c>
      <c r="D247" t="s">
        <v>379</v>
      </c>
      <c r="E247">
        <v>20659</v>
      </c>
      <c r="F247" t="s">
        <v>2613</v>
      </c>
      <c r="G247">
        <v>1909803479687</v>
      </c>
    </row>
    <row r="248" spans="1:7" x14ac:dyDescent="0.3">
      <c r="A248" t="s">
        <v>178</v>
      </c>
      <c r="B248">
        <v>36</v>
      </c>
      <c r="C248" t="s">
        <v>2614</v>
      </c>
      <c r="D248" t="s">
        <v>379</v>
      </c>
      <c r="E248">
        <v>20774</v>
      </c>
      <c r="F248" t="s">
        <v>2615</v>
      </c>
      <c r="G248">
        <v>1939900720792</v>
      </c>
    </row>
    <row r="249" spans="1:7" x14ac:dyDescent="0.3">
      <c r="A249" t="s">
        <v>173</v>
      </c>
      <c r="B249">
        <v>36</v>
      </c>
      <c r="C249" t="s">
        <v>2616</v>
      </c>
      <c r="D249" t="s">
        <v>379</v>
      </c>
      <c r="E249">
        <v>20738</v>
      </c>
      <c r="F249" t="s">
        <v>2617</v>
      </c>
      <c r="G249">
        <v>1939900757416</v>
      </c>
    </row>
    <row r="250" spans="1:7" x14ac:dyDescent="0.3">
      <c r="A250" t="s">
        <v>168</v>
      </c>
      <c r="B250">
        <v>36</v>
      </c>
      <c r="C250" t="s">
        <v>2618</v>
      </c>
      <c r="D250" t="s">
        <v>379</v>
      </c>
      <c r="E250">
        <v>20697</v>
      </c>
      <c r="F250" t="s">
        <v>2619</v>
      </c>
      <c r="G250">
        <v>1939900738951</v>
      </c>
    </row>
    <row r="251" spans="1:7" x14ac:dyDescent="0.3">
      <c r="A251" t="s">
        <v>150</v>
      </c>
      <c r="B251">
        <v>36</v>
      </c>
      <c r="C251" t="s">
        <v>2620</v>
      </c>
      <c r="D251" t="s">
        <v>379</v>
      </c>
      <c r="E251">
        <v>20580</v>
      </c>
      <c r="F251" t="s">
        <v>2621</v>
      </c>
      <c r="G251">
        <v>1939900731140</v>
      </c>
    </row>
    <row r="252" spans="1:7" x14ac:dyDescent="0.3">
      <c r="A252" t="s">
        <v>150</v>
      </c>
      <c r="B252">
        <v>37</v>
      </c>
      <c r="C252" t="s">
        <v>2622</v>
      </c>
      <c r="D252" t="s">
        <v>379</v>
      </c>
      <c r="E252">
        <v>20581</v>
      </c>
      <c r="F252" t="s">
        <v>2623</v>
      </c>
      <c r="G252">
        <v>1809902603786</v>
      </c>
    </row>
    <row r="253" spans="1:7" x14ac:dyDescent="0.3">
      <c r="A253" t="s">
        <v>168</v>
      </c>
      <c r="B253">
        <v>37</v>
      </c>
      <c r="C253" t="s">
        <v>2624</v>
      </c>
      <c r="D253" t="s">
        <v>379</v>
      </c>
      <c r="E253">
        <v>20698</v>
      </c>
      <c r="F253" t="s">
        <v>2625</v>
      </c>
      <c r="G253">
        <v>1939900732987</v>
      </c>
    </row>
    <row r="254" spans="1:7" x14ac:dyDescent="0.3">
      <c r="A254" t="s">
        <v>173</v>
      </c>
      <c r="B254">
        <v>37</v>
      </c>
      <c r="C254" t="s">
        <v>2626</v>
      </c>
      <c r="D254" t="s">
        <v>379</v>
      </c>
      <c r="E254">
        <v>20739</v>
      </c>
      <c r="F254" t="s">
        <v>2627</v>
      </c>
      <c r="G254">
        <v>1939900748221</v>
      </c>
    </row>
    <row r="255" spans="1:7" x14ac:dyDescent="0.3">
      <c r="A255" t="s">
        <v>178</v>
      </c>
      <c r="B255">
        <v>37</v>
      </c>
      <c r="C255" t="s">
        <v>2628</v>
      </c>
      <c r="D255" t="s">
        <v>379</v>
      </c>
      <c r="E255">
        <v>20775</v>
      </c>
      <c r="F255" t="s">
        <v>2629</v>
      </c>
      <c r="G255">
        <v>1939800033793</v>
      </c>
    </row>
    <row r="256" spans="1:7" x14ac:dyDescent="0.3">
      <c r="A256" t="s">
        <v>161</v>
      </c>
      <c r="B256">
        <v>37</v>
      </c>
      <c r="C256" t="s">
        <v>2630</v>
      </c>
      <c r="D256" t="s">
        <v>379</v>
      </c>
      <c r="E256">
        <v>20660</v>
      </c>
      <c r="F256" t="s">
        <v>2631</v>
      </c>
      <c r="G256">
        <v>1939900738764</v>
      </c>
    </row>
    <row r="257" spans="1:7" x14ac:dyDescent="0.3">
      <c r="A257" t="s">
        <v>156</v>
      </c>
      <c r="B257">
        <v>37</v>
      </c>
      <c r="C257" t="s">
        <v>2632</v>
      </c>
      <c r="D257" t="s">
        <v>379</v>
      </c>
      <c r="E257">
        <v>20620</v>
      </c>
      <c r="F257" t="s">
        <v>2633</v>
      </c>
      <c r="G257">
        <v>1102004112741</v>
      </c>
    </row>
    <row r="258" spans="1:7" x14ac:dyDescent="0.3">
      <c r="A258" t="s">
        <v>156</v>
      </c>
      <c r="B258">
        <v>38</v>
      </c>
      <c r="C258" t="s">
        <v>2634</v>
      </c>
      <c r="D258" t="s">
        <v>379</v>
      </c>
      <c r="E258">
        <v>20621</v>
      </c>
      <c r="F258" t="s">
        <v>2635</v>
      </c>
      <c r="G258">
        <v>1939900749201</v>
      </c>
    </row>
    <row r="259" spans="1:7" x14ac:dyDescent="0.3">
      <c r="A259" t="s">
        <v>161</v>
      </c>
      <c r="B259">
        <v>38</v>
      </c>
      <c r="C259" t="s">
        <v>2636</v>
      </c>
      <c r="D259" t="s">
        <v>379</v>
      </c>
      <c r="E259">
        <v>20795</v>
      </c>
      <c r="F259" t="s">
        <v>2637</v>
      </c>
      <c r="G259">
        <v>1939900725689</v>
      </c>
    </row>
    <row r="260" spans="1:7" x14ac:dyDescent="0.3">
      <c r="A260" t="s">
        <v>178</v>
      </c>
      <c r="B260">
        <v>38</v>
      </c>
      <c r="C260" t="s">
        <v>2638</v>
      </c>
      <c r="D260" t="s">
        <v>379</v>
      </c>
      <c r="E260">
        <v>20776</v>
      </c>
      <c r="F260" t="s">
        <v>2639</v>
      </c>
      <c r="G260">
        <v>1101801631147</v>
      </c>
    </row>
    <row r="261" spans="1:7" x14ac:dyDescent="0.3">
      <c r="A261" t="s">
        <v>168</v>
      </c>
      <c r="B261">
        <v>38</v>
      </c>
      <c r="C261" t="s">
        <v>2640</v>
      </c>
      <c r="D261" t="s">
        <v>379</v>
      </c>
      <c r="E261">
        <v>20699</v>
      </c>
      <c r="F261" t="s">
        <v>2641</v>
      </c>
      <c r="G261">
        <v>1939900728912</v>
      </c>
    </row>
    <row r="262" spans="1:7" x14ac:dyDescent="0.3">
      <c r="A262" t="s">
        <v>150</v>
      </c>
      <c r="B262">
        <v>38</v>
      </c>
      <c r="C262" t="s">
        <v>2642</v>
      </c>
      <c r="D262" t="s">
        <v>379</v>
      </c>
      <c r="E262">
        <v>20582</v>
      </c>
      <c r="F262" t="s">
        <v>2643</v>
      </c>
      <c r="G262">
        <v>1939900731719</v>
      </c>
    </row>
    <row r="263" spans="1:7" x14ac:dyDescent="0.3">
      <c r="A263" t="s">
        <v>150</v>
      </c>
      <c r="B263">
        <v>39</v>
      </c>
      <c r="C263" t="s">
        <v>2644</v>
      </c>
      <c r="D263" t="s">
        <v>379</v>
      </c>
      <c r="E263">
        <v>20583</v>
      </c>
      <c r="F263" t="s">
        <v>2645</v>
      </c>
      <c r="G263">
        <v>1939900757068</v>
      </c>
    </row>
    <row r="264" spans="1:7" x14ac:dyDescent="0.3">
      <c r="A264" t="s">
        <v>168</v>
      </c>
      <c r="B264">
        <v>39</v>
      </c>
      <c r="C264" t="s">
        <v>2646</v>
      </c>
      <c r="D264" t="s">
        <v>379</v>
      </c>
      <c r="E264">
        <v>20700</v>
      </c>
      <c r="F264" t="s">
        <v>2647</v>
      </c>
      <c r="G264">
        <v>1939800033378</v>
      </c>
    </row>
    <row r="265" spans="1:7" x14ac:dyDescent="0.3">
      <c r="A265" t="s">
        <v>178</v>
      </c>
      <c r="B265">
        <v>39</v>
      </c>
      <c r="C265" t="s">
        <v>2648</v>
      </c>
      <c r="D265" t="s">
        <v>379</v>
      </c>
      <c r="E265">
        <v>20777</v>
      </c>
      <c r="F265" t="s">
        <v>2649</v>
      </c>
      <c r="G265">
        <v>1930200151339</v>
      </c>
    </row>
    <row r="266" spans="1:7" x14ac:dyDescent="0.3">
      <c r="A266" t="s">
        <v>156</v>
      </c>
      <c r="B266">
        <v>39</v>
      </c>
      <c r="C266" t="s">
        <v>2650</v>
      </c>
      <c r="D266" t="s">
        <v>379</v>
      </c>
      <c r="E266">
        <v>20622</v>
      </c>
      <c r="F266" t="s">
        <v>2651</v>
      </c>
      <c r="G266">
        <v>1939900738772</v>
      </c>
    </row>
    <row r="267" spans="1:7" x14ac:dyDescent="0.3">
      <c r="A267" t="s">
        <v>150</v>
      </c>
      <c r="B267">
        <v>40</v>
      </c>
      <c r="C267" t="s">
        <v>2652</v>
      </c>
      <c r="D267" t="s">
        <v>379</v>
      </c>
      <c r="E267">
        <v>20584</v>
      </c>
      <c r="F267" t="s">
        <v>2653</v>
      </c>
      <c r="G267">
        <v>1939900759745</v>
      </c>
    </row>
    <row r="268" spans="1:7" x14ac:dyDescent="0.3">
      <c r="A268" t="s">
        <v>205</v>
      </c>
      <c r="B268">
        <v>1</v>
      </c>
      <c r="C268" t="s">
        <v>206</v>
      </c>
      <c r="D268" t="s">
        <v>379</v>
      </c>
      <c r="E268">
        <v>20270</v>
      </c>
      <c r="F268" t="s">
        <v>2654</v>
      </c>
      <c r="G268">
        <v>1939900711084</v>
      </c>
    </row>
    <row r="269" spans="1:7" x14ac:dyDescent="0.3">
      <c r="A269" t="s">
        <v>187</v>
      </c>
      <c r="B269">
        <v>1</v>
      </c>
      <c r="C269" t="s">
        <v>188</v>
      </c>
      <c r="D269" t="s">
        <v>379</v>
      </c>
      <c r="E269">
        <v>20212</v>
      </c>
      <c r="F269" t="s">
        <v>2655</v>
      </c>
      <c r="G269">
        <v>1939900695704</v>
      </c>
    </row>
    <row r="270" spans="1:7" x14ac:dyDescent="0.3">
      <c r="A270" t="s">
        <v>201</v>
      </c>
      <c r="B270">
        <v>1</v>
      </c>
      <c r="C270" t="s">
        <v>202</v>
      </c>
      <c r="D270" t="s">
        <v>379</v>
      </c>
      <c r="E270">
        <v>20216</v>
      </c>
      <c r="F270" t="s">
        <v>2656</v>
      </c>
      <c r="G270">
        <v>1939900711181</v>
      </c>
    </row>
    <row r="271" spans="1:7" x14ac:dyDescent="0.3">
      <c r="A271" t="s">
        <v>192</v>
      </c>
      <c r="B271">
        <v>1</v>
      </c>
      <c r="C271" t="s">
        <v>193</v>
      </c>
      <c r="D271" t="s">
        <v>379</v>
      </c>
      <c r="E271">
        <v>20248</v>
      </c>
      <c r="F271" t="s">
        <v>2657</v>
      </c>
      <c r="G271">
        <v>1939900714245</v>
      </c>
    </row>
    <row r="272" spans="1:7" x14ac:dyDescent="0.3">
      <c r="A272" t="s">
        <v>197</v>
      </c>
      <c r="B272">
        <v>1</v>
      </c>
      <c r="C272" t="s">
        <v>198</v>
      </c>
      <c r="D272" t="s">
        <v>379</v>
      </c>
      <c r="E272">
        <v>20292</v>
      </c>
      <c r="F272" t="s">
        <v>2658</v>
      </c>
      <c r="G272">
        <v>1809902482687</v>
      </c>
    </row>
    <row r="273" spans="1:7" x14ac:dyDescent="0.3">
      <c r="A273" t="s">
        <v>215</v>
      </c>
      <c r="B273">
        <v>1</v>
      </c>
      <c r="C273" t="s">
        <v>216</v>
      </c>
      <c r="D273" t="s">
        <v>379</v>
      </c>
      <c r="E273">
        <v>20214</v>
      </c>
      <c r="F273" t="s">
        <v>2659</v>
      </c>
      <c r="G273">
        <v>1839902061096</v>
      </c>
    </row>
    <row r="274" spans="1:7" x14ac:dyDescent="0.3">
      <c r="A274" t="s">
        <v>210</v>
      </c>
      <c r="B274">
        <v>1</v>
      </c>
      <c r="C274" t="s">
        <v>211</v>
      </c>
      <c r="D274" t="s">
        <v>379</v>
      </c>
      <c r="E274">
        <v>20249</v>
      </c>
      <c r="F274" t="s">
        <v>2660</v>
      </c>
      <c r="G274">
        <v>1939900704738</v>
      </c>
    </row>
    <row r="275" spans="1:7" x14ac:dyDescent="0.3">
      <c r="A275" t="s">
        <v>210</v>
      </c>
      <c r="B275">
        <v>2</v>
      </c>
      <c r="C275" t="s">
        <v>213</v>
      </c>
      <c r="D275" t="s">
        <v>379</v>
      </c>
      <c r="E275">
        <v>20262</v>
      </c>
      <c r="F275" t="s">
        <v>2661</v>
      </c>
      <c r="G275">
        <v>1939900702042</v>
      </c>
    </row>
    <row r="276" spans="1:7" x14ac:dyDescent="0.3">
      <c r="A276" t="s">
        <v>215</v>
      </c>
      <c r="B276">
        <v>2</v>
      </c>
      <c r="C276" t="s">
        <v>218</v>
      </c>
      <c r="D276" t="s">
        <v>379</v>
      </c>
      <c r="E276">
        <v>20228</v>
      </c>
      <c r="F276" t="s">
        <v>2662</v>
      </c>
      <c r="G276">
        <v>1939900710452</v>
      </c>
    </row>
    <row r="277" spans="1:7" x14ac:dyDescent="0.3">
      <c r="A277" t="s">
        <v>205</v>
      </c>
      <c r="B277">
        <v>2</v>
      </c>
      <c r="C277" t="s">
        <v>208</v>
      </c>
      <c r="D277" t="s">
        <v>379</v>
      </c>
      <c r="E277">
        <v>20295</v>
      </c>
      <c r="F277" t="s">
        <v>2663</v>
      </c>
      <c r="G277">
        <v>1939900696204</v>
      </c>
    </row>
    <row r="278" spans="1:7" x14ac:dyDescent="0.3">
      <c r="A278" t="s">
        <v>197</v>
      </c>
      <c r="B278">
        <v>2</v>
      </c>
      <c r="C278" t="s">
        <v>199</v>
      </c>
      <c r="D278" t="s">
        <v>379</v>
      </c>
      <c r="E278">
        <v>20293</v>
      </c>
      <c r="F278" t="s">
        <v>2664</v>
      </c>
      <c r="G278">
        <v>1939900704291</v>
      </c>
    </row>
    <row r="279" spans="1:7" x14ac:dyDescent="0.3">
      <c r="A279" t="s">
        <v>192</v>
      </c>
      <c r="B279">
        <v>2</v>
      </c>
      <c r="C279" t="s">
        <v>195</v>
      </c>
      <c r="D279" t="s">
        <v>379</v>
      </c>
      <c r="E279">
        <v>20250</v>
      </c>
      <c r="F279" t="s">
        <v>2665</v>
      </c>
      <c r="G279">
        <v>1104200636066</v>
      </c>
    </row>
    <row r="280" spans="1:7" x14ac:dyDescent="0.3">
      <c r="A280" t="s">
        <v>201</v>
      </c>
      <c r="B280">
        <v>2</v>
      </c>
      <c r="C280" t="s">
        <v>203</v>
      </c>
      <c r="D280" t="s">
        <v>379</v>
      </c>
      <c r="E280">
        <v>20336</v>
      </c>
      <c r="F280" t="s">
        <v>2666</v>
      </c>
      <c r="G280">
        <v>1809902532056</v>
      </c>
    </row>
    <row r="281" spans="1:7" x14ac:dyDescent="0.3">
      <c r="A281" t="s">
        <v>187</v>
      </c>
      <c r="B281">
        <v>2</v>
      </c>
      <c r="C281" t="s">
        <v>189</v>
      </c>
      <c r="D281" t="s">
        <v>379</v>
      </c>
      <c r="E281">
        <v>20213</v>
      </c>
      <c r="F281" t="s">
        <v>2667</v>
      </c>
      <c r="G281">
        <v>1939900728955</v>
      </c>
    </row>
    <row r="282" spans="1:7" x14ac:dyDescent="0.3">
      <c r="A282" t="s">
        <v>187</v>
      </c>
      <c r="B282">
        <v>3</v>
      </c>
      <c r="C282" t="s">
        <v>191</v>
      </c>
      <c r="D282" t="s">
        <v>379</v>
      </c>
      <c r="E282">
        <v>20215</v>
      </c>
      <c r="F282" t="s">
        <v>2668</v>
      </c>
      <c r="G282">
        <v>1949900684915</v>
      </c>
    </row>
    <row r="283" spans="1:7" x14ac:dyDescent="0.3">
      <c r="A283" t="s">
        <v>201</v>
      </c>
      <c r="B283">
        <v>3</v>
      </c>
      <c r="C283" t="s">
        <v>204</v>
      </c>
      <c r="D283" t="s">
        <v>379</v>
      </c>
      <c r="E283">
        <v>20337</v>
      </c>
      <c r="F283" t="s">
        <v>2669</v>
      </c>
      <c r="G283">
        <v>1939900706048</v>
      </c>
    </row>
    <row r="284" spans="1:7" x14ac:dyDescent="0.3">
      <c r="A284" t="s">
        <v>192</v>
      </c>
      <c r="B284">
        <v>3</v>
      </c>
      <c r="C284" t="s">
        <v>196</v>
      </c>
      <c r="D284" t="s">
        <v>379</v>
      </c>
      <c r="E284">
        <v>20251</v>
      </c>
      <c r="F284" t="s">
        <v>2670</v>
      </c>
      <c r="G284">
        <v>1939900714296</v>
      </c>
    </row>
    <row r="285" spans="1:7" x14ac:dyDescent="0.3">
      <c r="A285" t="s">
        <v>197</v>
      </c>
      <c r="B285">
        <v>3</v>
      </c>
      <c r="C285" t="s">
        <v>200</v>
      </c>
      <c r="D285" t="s">
        <v>379</v>
      </c>
      <c r="E285">
        <v>20294</v>
      </c>
      <c r="F285" t="s">
        <v>2671</v>
      </c>
      <c r="G285">
        <v>1939900688279</v>
      </c>
    </row>
    <row r="286" spans="1:7" x14ac:dyDescent="0.3">
      <c r="A286" t="s">
        <v>205</v>
      </c>
      <c r="B286">
        <v>3</v>
      </c>
      <c r="C286" t="s">
        <v>209</v>
      </c>
      <c r="D286" t="s">
        <v>379</v>
      </c>
      <c r="E286">
        <v>20298</v>
      </c>
      <c r="F286" t="s">
        <v>2672</v>
      </c>
      <c r="G286">
        <v>1939500059185</v>
      </c>
    </row>
    <row r="287" spans="1:7" x14ac:dyDescent="0.3">
      <c r="A287" t="s">
        <v>215</v>
      </c>
      <c r="B287">
        <v>3</v>
      </c>
      <c r="C287" t="s">
        <v>220</v>
      </c>
      <c r="D287" t="s">
        <v>379</v>
      </c>
      <c r="E287">
        <v>20260</v>
      </c>
      <c r="F287" t="s">
        <v>2673</v>
      </c>
      <c r="G287">
        <v>1939900706781</v>
      </c>
    </row>
    <row r="288" spans="1:7" x14ac:dyDescent="0.3">
      <c r="A288" t="s">
        <v>210</v>
      </c>
      <c r="B288">
        <v>3</v>
      </c>
      <c r="C288" t="s">
        <v>214</v>
      </c>
      <c r="D288" t="s">
        <v>379</v>
      </c>
      <c r="E288">
        <v>20263</v>
      </c>
      <c r="F288" t="s">
        <v>2674</v>
      </c>
      <c r="G288">
        <v>1939900687710</v>
      </c>
    </row>
    <row r="289" spans="1:7" x14ac:dyDescent="0.3">
      <c r="A289" t="s">
        <v>210</v>
      </c>
      <c r="B289">
        <v>4</v>
      </c>
      <c r="C289" t="s">
        <v>2675</v>
      </c>
      <c r="D289" t="s">
        <v>379</v>
      </c>
      <c r="E289">
        <v>20275</v>
      </c>
      <c r="F289" t="s">
        <v>2676</v>
      </c>
      <c r="G289">
        <v>1939900691016</v>
      </c>
    </row>
    <row r="290" spans="1:7" x14ac:dyDescent="0.3">
      <c r="A290" t="s">
        <v>215</v>
      </c>
      <c r="B290">
        <v>4</v>
      </c>
      <c r="C290" t="s">
        <v>2677</v>
      </c>
      <c r="D290" t="s">
        <v>379</v>
      </c>
      <c r="E290">
        <v>20303</v>
      </c>
      <c r="F290" t="s">
        <v>2678</v>
      </c>
      <c r="G290">
        <v>1939900692527</v>
      </c>
    </row>
    <row r="291" spans="1:7" x14ac:dyDescent="0.3">
      <c r="A291" t="s">
        <v>205</v>
      </c>
      <c r="B291">
        <v>4</v>
      </c>
      <c r="C291" t="s">
        <v>2679</v>
      </c>
      <c r="D291" t="s">
        <v>379</v>
      </c>
      <c r="E291">
        <v>20299</v>
      </c>
      <c r="F291" t="s">
        <v>2680</v>
      </c>
      <c r="G291">
        <v>1939900682157</v>
      </c>
    </row>
    <row r="292" spans="1:7" x14ac:dyDescent="0.3">
      <c r="A292" t="s">
        <v>197</v>
      </c>
      <c r="B292">
        <v>4</v>
      </c>
      <c r="C292" t="s">
        <v>2681</v>
      </c>
      <c r="D292" t="s">
        <v>379</v>
      </c>
      <c r="E292">
        <v>20296</v>
      </c>
      <c r="F292" t="s">
        <v>2682</v>
      </c>
      <c r="G292">
        <v>1939900707591</v>
      </c>
    </row>
    <row r="293" spans="1:7" x14ac:dyDescent="0.3">
      <c r="A293" t="s">
        <v>192</v>
      </c>
      <c r="B293">
        <v>4</v>
      </c>
      <c r="C293" t="s">
        <v>2683</v>
      </c>
      <c r="D293" t="s">
        <v>379</v>
      </c>
      <c r="E293">
        <v>20253</v>
      </c>
      <c r="F293" t="s">
        <v>2684</v>
      </c>
      <c r="G293">
        <v>1939900702417</v>
      </c>
    </row>
    <row r="294" spans="1:7" x14ac:dyDescent="0.3">
      <c r="A294" t="s">
        <v>201</v>
      </c>
      <c r="B294">
        <v>4</v>
      </c>
      <c r="C294" t="s">
        <v>2685</v>
      </c>
      <c r="D294" t="s">
        <v>379</v>
      </c>
      <c r="E294">
        <v>20338</v>
      </c>
      <c r="F294" t="s">
        <v>2686</v>
      </c>
      <c r="G294">
        <v>1939900704754</v>
      </c>
    </row>
    <row r="295" spans="1:7" x14ac:dyDescent="0.3">
      <c r="A295" t="s">
        <v>187</v>
      </c>
      <c r="B295">
        <v>4</v>
      </c>
      <c r="C295" t="s">
        <v>2687</v>
      </c>
      <c r="D295" t="s">
        <v>379</v>
      </c>
      <c r="E295">
        <v>20217</v>
      </c>
      <c r="F295" t="s">
        <v>2688</v>
      </c>
      <c r="G295">
        <v>1939900715314</v>
      </c>
    </row>
    <row r="296" spans="1:7" x14ac:dyDescent="0.3">
      <c r="A296" t="s">
        <v>187</v>
      </c>
      <c r="B296">
        <v>5</v>
      </c>
      <c r="C296" t="s">
        <v>2689</v>
      </c>
      <c r="D296" t="s">
        <v>379</v>
      </c>
      <c r="E296">
        <v>20218</v>
      </c>
      <c r="F296" t="s">
        <v>2690</v>
      </c>
      <c r="G296">
        <v>1939900682912</v>
      </c>
    </row>
    <row r="297" spans="1:7" x14ac:dyDescent="0.3">
      <c r="A297" t="s">
        <v>201</v>
      </c>
      <c r="B297">
        <v>5</v>
      </c>
      <c r="C297" t="s">
        <v>2691</v>
      </c>
      <c r="D297" t="s">
        <v>379</v>
      </c>
      <c r="E297">
        <v>20339</v>
      </c>
      <c r="F297" t="s">
        <v>2692</v>
      </c>
      <c r="G297">
        <v>1939900697961</v>
      </c>
    </row>
    <row r="298" spans="1:7" x14ac:dyDescent="0.3">
      <c r="A298" t="s">
        <v>192</v>
      </c>
      <c r="B298">
        <v>5</v>
      </c>
      <c r="C298" t="s">
        <v>2693</v>
      </c>
      <c r="D298" t="s">
        <v>379</v>
      </c>
      <c r="E298">
        <v>20254</v>
      </c>
      <c r="F298" t="s">
        <v>2694</v>
      </c>
      <c r="G298">
        <v>1939900727185</v>
      </c>
    </row>
    <row r="299" spans="1:7" x14ac:dyDescent="0.3">
      <c r="A299" t="s">
        <v>197</v>
      </c>
      <c r="B299">
        <v>5</v>
      </c>
      <c r="C299" t="s">
        <v>2695</v>
      </c>
      <c r="D299" t="s">
        <v>379</v>
      </c>
      <c r="E299">
        <v>20297</v>
      </c>
      <c r="F299" t="s">
        <v>2696</v>
      </c>
      <c r="G299">
        <v>1939900707893</v>
      </c>
    </row>
    <row r="300" spans="1:7" x14ac:dyDescent="0.3">
      <c r="A300" t="s">
        <v>205</v>
      </c>
      <c r="B300">
        <v>5</v>
      </c>
      <c r="C300" t="s">
        <v>2697</v>
      </c>
      <c r="D300" t="s">
        <v>379</v>
      </c>
      <c r="E300">
        <v>20380</v>
      </c>
      <c r="F300" t="s">
        <v>2698</v>
      </c>
      <c r="G300">
        <v>1939900696379</v>
      </c>
    </row>
    <row r="301" spans="1:7" x14ac:dyDescent="0.3">
      <c r="A301" t="s">
        <v>215</v>
      </c>
      <c r="B301">
        <v>5</v>
      </c>
      <c r="C301" t="s">
        <v>2699</v>
      </c>
      <c r="D301" t="s">
        <v>379</v>
      </c>
      <c r="E301">
        <v>20383</v>
      </c>
      <c r="F301" t="s">
        <v>2700</v>
      </c>
      <c r="G301">
        <v>1939900699441</v>
      </c>
    </row>
    <row r="302" spans="1:7" x14ac:dyDescent="0.3">
      <c r="A302" t="s">
        <v>210</v>
      </c>
      <c r="B302">
        <v>5</v>
      </c>
      <c r="C302" t="s">
        <v>2701</v>
      </c>
      <c r="D302" t="s">
        <v>379</v>
      </c>
      <c r="E302">
        <v>20301</v>
      </c>
      <c r="F302" t="s">
        <v>2702</v>
      </c>
      <c r="G302">
        <v>1939900697456</v>
      </c>
    </row>
    <row r="303" spans="1:7" x14ac:dyDescent="0.3">
      <c r="A303" t="s">
        <v>210</v>
      </c>
      <c r="B303">
        <v>6</v>
      </c>
      <c r="C303" t="s">
        <v>2703</v>
      </c>
      <c r="D303" t="s">
        <v>379</v>
      </c>
      <c r="E303">
        <v>20306</v>
      </c>
      <c r="F303" t="s">
        <v>2704</v>
      </c>
      <c r="G303">
        <v>1939900695950</v>
      </c>
    </row>
    <row r="304" spans="1:7" x14ac:dyDescent="0.3">
      <c r="A304" t="s">
        <v>215</v>
      </c>
      <c r="B304">
        <v>6</v>
      </c>
      <c r="C304" t="s">
        <v>2705</v>
      </c>
      <c r="D304" t="s">
        <v>379</v>
      </c>
      <c r="E304">
        <v>20385</v>
      </c>
      <c r="F304" t="s">
        <v>2706</v>
      </c>
      <c r="G304">
        <v>1103300271417</v>
      </c>
    </row>
    <row r="305" spans="1:7" x14ac:dyDescent="0.3">
      <c r="A305" t="s">
        <v>205</v>
      </c>
      <c r="B305">
        <v>6</v>
      </c>
      <c r="C305" t="s">
        <v>2707</v>
      </c>
      <c r="D305" t="s">
        <v>379</v>
      </c>
      <c r="E305">
        <v>20381</v>
      </c>
      <c r="F305" t="s">
        <v>2708</v>
      </c>
      <c r="G305">
        <v>1939900680138</v>
      </c>
    </row>
    <row r="306" spans="1:7" x14ac:dyDescent="0.3">
      <c r="A306" t="s">
        <v>197</v>
      </c>
      <c r="B306">
        <v>6</v>
      </c>
      <c r="C306" t="s">
        <v>2709</v>
      </c>
      <c r="D306" t="s">
        <v>379</v>
      </c>
      <c r="E306">
        <v>20300</v>
      </c>
      <c r="F306" t="s">
        <v>2710</v>
      </c>
      <c r="G306">
        <v>1939900726791</v>
      </c>
    </row>
    <row r="307" spans="1:7" x14ac:dyDescent="0.3">
      <c r="A307" t="s">
        <v>192</v>
      </c>
      <c r="B307">
        <v>6</v>
      </c>
      <c r="C307" t="s">
        <v>2711</v>
      </c>
      <c r="D307" t="s">
        <v>379</v>
      </c>
      <c r="E307">
        <v>20255</v>
      </c>
      <c r="F307" t="s">
        <v>2712</v>
      </c>
      <c r="G307">
        <v>1959800238514</v>
      </c>
    </row>
    <row r="308" spans="1:7" x14ac:dyDescent="0.3">
      <c r="A308" t="s">
        <v>201</v>
      </c>
      <c r="B308">
        <v>6</v>
      </c>
      <c r="C308" t="s">
        <v>2713</v>
      </c>
      <c r="D308" t="s">
        <v>379</v>
      </c>
      <c r="E308">
        <v>20340</v>
      </c>
      <c r="F308" t="s">
        <v>2714</v>
      </c>
      <c r="G308">
        <v>1900101671911</v>
      </c>
    </row>
    <row r="309" spans="1:7" x14ac:dyDescent="0.3">
      <c r="A309" t="s">
        <v>187</v>
      </c>
      <c r="B309">
        <v>6</v>
      </c>
      <c r="C309" t="s">
        <v>2715</v>
      </c>
      <c r="D309" t="s">
        <v>379</v>
      </c>
      <c r="E309">
        <v>20219</v>
      </c>
      <c r="F309" t="s">
        <v>2716</v>
      </c>
      <c r="G309">
        <v>1800901377555</v>
      </c>
    </row>
    <row r="310" spans="1:7" x14ac:dyDescent="0.3">
      <c r="A310" t="s">
        <v>187</v>
      </c>
      <c r="B310">
        <v>7</v>
      </c>
      <c r="C310" t="s">
        <v>2717</v>
      </c>
      <c r="D310" t="s">
        <v>379</v>
      </c>
      <c r="E310">
        <v>20220</v>
      </c>
      <c r="F310" t="s">
        <v>2718</v>
      </c>
      <c r="G310">
        <v>1779800330277</v>
      </c>
    </row>
    <row r="311" spans="1:7" x14ac:dyDescent="0.3">
      <c r="A311" t="s">
        <v>201</v>
      </c>
      <c r="B311">
        <v>7</v>
      </c>
      <c r="C311" t="s">
        <v>2719</v>
      </c>
      <c r="D311" t="s">
        <v>379</v>
      </c>
      <c r="E311">
        <v>20341</v>
      </c>
      <c r="F311" t="s">
        <v>2720</v>
      </c>
      <c r="G311">
        <v>1939900724780</v>
      </c>
    </row>
    <row r="312" spans="1:7" x14ac:dyDescent="0.3">
      <c r="A312" t="s">
        <v>192</v>
      </c>
      <c r="B312">
        <v>7</v>
      </c>
      <c r="C312" t="s">
        <v>2721</v>
      </c>
      <c r="D312" t="s">
        <v>379</v>
      </c>
      <c r="E312">
        <v>20256</v>
      </c>
      <c r="F312" t="s">
        <v>2722</v>
      </c>
      <c r="G312">
        <v>1939900723236</v>
      </c>
    </row>
    <row r="313" spans="1:7" x14ac:dyDescent="0.3">
      <c r="A313" t="s">
        <v>197</v>
      </c>
      <c r="B313">
        <v>7</v>
      </c>
      <c r="C313" t="s">
        <v>2723</v>
      </c>
      <c r="D313" t="s">
        <v>379</v>
      </c>
      <c r="E313">
        <v>20304</v>
      </c>
      <c r="F313" t="s">
        <v>2724</v>
      </c>
      <c r="G313">
        <v>1139600460091</v>
      </c>
    </row>
    <row r="314" spans="1:7" x14ac:dyDescent="0.3">
      <c r="A314" t="s">
        <v>205</v>
      </c>
      <c r="B314">
        <v>7</v>
      </c>
      <c r="C314" t="s">
        <v>2725</v>
      </c>
      <c r="D314" t="s">
        <v>379</v>
      </c>
      <c r="E314">
        <v>20382</v>
      </c>
      <c r="F314" t="s">
        <v>2726</v>
      </c>
      <c r="G314">
        <v>1939500054914</v>
      </c>
    </row>
    <row r="315" spans="1:7" x14ac:dyDescent="0.3">
      <c r="A315" t="s">
        <v>215</v>
      </c>
      <c r="B315">
        <v>7</v>
      </c>
      <c r="C315" t="s">
        <v>2727</v>
      </c>
      <c r="D315" t="s">
        <v>379</v>
      </c>
      <c r="E315">
        <v>20386</v>
      </c>
      <c r="F315" t="s">
        <v>2728</v>
      </c>
      <c r="G315">
        <v>1969300071530</v>
      </c>
    </row>
    <row r="316" spans="1:7" x14ac:dyDescent="0.3">
      <c r="A316" t="s">
        <v>210</v>
      </c>
      <c r="B316">
        <v>7</v>
      </c>
      <c r="C316" t="s">
        <v>2729</v>
      </c>
      <c r="D316" t="s">
        <v>379</v>
      </c>
      <c r="E316">
        <v>20314</v>
      </c>
      <c r="F316" t="s">
        <v>2730</v>
      </c>
      <c r="G316">
        <v>1939900711807</v>
      </c>
    </row>
    <row r="317" spans="1:7" x14ac:dyDescent="0.3">
      <c r="A317" t="s">
        <v>210</v>
      </c>
      <c r="B317">
        <v>8</v>
      </c>
      <c r="C317" t="s">
        <v>2731</v>
      </c>
      <c r="D317" t="s">
        <v>379</v>
      </c>
      <c r="E317">
        <v>20315</v>
      </c>
      <c r="F317" t="s">
        <v>2732</v>
      </c>
      <c r="G317">
        <v>1939900725956</v>
      </c>
    </row>
    <row r="318" spans="1:7" x14ac:dyDescent="0.3">
      <c r="A318" t="s">
        <v>215</v>
      </c>
      <c r="B318">
        <v>8</v>
      </c>
      <c r="C318" t="s">
        <v>2733</v>
      </c>
      <c r="D318" t="s">
        <v>379</v>
      </c>
      <c r="E318">
        <v>20392</v>
      </c>
      <c r="F318" t="s">
        <v>2734</v>
      </c>
      <c r="G318">
        <v>1939900729315</v>
      </c>
    </row>
    <row r="319" spans="1:7" x14ac:dyDescent="0.3">
      <c r="A319" t="s">
        <v>205</v>
      </c>
      <c r="B319">
        <v>8</v>
      </c>
      <c r="C319" t="s">
        <v>2735</v>
      </c>
      <c r="D319" t="s">
        <v>379</v>
      </c>
      <c r="E319">
        <v>20387</v>
      </c>
      <c r="F319" t="s">
        <v>2736</v>
      </c>
      <c r="G319">
        <v>1939900683005</v>
      </c>
    </row>
    <row r="320" spans="1:7" x14ac:dyDescent="0.3">
      <c r="A320" t="s">
        <v>197</v>
      </c>
      <c r="B320">
        <v>8</v>
      </c>
      <c r="C320" t="s">
        <v>2737</v>
      </c>
      <c r="D320" t="s">
        <v>379</v>
      </c>
      <c r="E320">
        <v>20305</v>
      </c>
      <c r="F320" t="s">
        <v>2738</v>
      </c>
      <c r="G320">
        <v>1939900682424</v>
      </c>
    </row>
    <row r="321" spans="1:7" x14ac:dyDescent="0.3">
      <c r="A321" t="s">
        <v>192</v>
      </c>
      <c r="B321">
        <v>8</v>
      </c>
      <c r="C321" t="s">
        <v>2739</v>
      </c>
      <c r="D321" t="s">
        <v>379</v>
      </c>
      <c r="E321">
        <v>20257</v>
      </c>
      <c r="F321" t="s">
        <v>2740</v>
      </c>
      <c r="G321">
        <v>1939900706064</v>
      </c>
    </row>
    <row r="322" spans="1:7" x14ac:dyDescent="0.3">
      <c r="A322" t="s">
        <v>201</v>
      </c>
      <c r="B322">
        <v>8</v>
      </c>
      <c r="C322" t="s">
        <v>2741</v>
      </c>
      <c r="D322" t="s">
        <v>379</v>
      </c>
      <c r="E322">
        <v>20342</v>
      </c>
      <c r="F322" t="s">
        <v>2742</v>
      </c>
      <c r="G322">
        <v>1939900707869</v>
      </c>
    </row>
    <row r="323" spans="1:7" x14ac:dyDescent="0.3">
      <c r="A323" t="s">
        <v>187</v>
      </c>
      <c r="B323">
        <v>8</v>
      </c>
      <c r="C323" t="s">
        <v>2743</v>
      </c>
      <c r="D323" t="s">
        <v>379</v>
      </c>
      <c r="E323">
        <v>20222</v>
      </c>
      <c r="F323" t="s">
        <v>2744</v>
      </c>
      <c r="G323">
        <v>1939900701801</v>
      </c>
    </row>
    <row r="324" spans="1:7" x14ac:dyDescent="0.3">
      <c r="A324" t="s">
        <v>187</v>
      </c>
      <c r="B324">
        <v>9</v>
      </c>
      <c r="C324" t="s">
        <v>2745</v>
      </c>
      <c r="D324" t="s">
        <v>379</v>
      </c>
      <c r="E324">
        <v>20223</v>
      </c>
      <c r="F324" t="s">
        <v>2746</v>
      </c>
      <c r="G324">
        <v>1104700195191</v>
      </c>
    </row>
    <row r="325" spans="1:7" x14ac:dyDescent="0.3">
      <c r="A325" t="s">
        <v>201</v>
      </c>
      <c r="B325">
        <v>9</v>
      </c>
      <c r="C325" t="s">
        <v>2747</v>
      </c>
      <c r="D325" t="s">
        <v>379</v>
      </c>
      <c r="E325">
        <v>20345</v>
      </c>
      <c r="F325" t="s">
        <v>2748</v>
      </c>
      <c r="G325">
        <v>1939900713818</v>
      </c>
    </row>
    <row r="326" spans="1:7" x14ac:dyDescent="0.3">
      <c r="A326" t="s">
        <v>192</v>
      </c>
      <c r="B326">
        <v>9</v>
      </c>
      <c r="C326" t="s">
        <v>2749</v>
      </c>
      <c r="D326" t="s">
        <v>379</v>
      </c>
      <c r="E326">
        <v>20258</v>
      </c>
      <c r="F326" t="s">
        <v>2750</v>
      </c>
      <c r="G326">
        <v>1939900696034</v>
      </c>
    </row>
    <row r="327" spans="1:7" x14ac:dyDescent="0.3">
      <c r="A327" t="s">
        <v>197</v>
      </c>
      <c r="B327">
        <v>9</v>
      </c>
      <c r="C327" t="s">
        <v>2751</v>
      </c>
      <c r="D327" t="s">
        <v>379</v>
      </c>
      <c r="E327">
        <v>20307</v>
      </c>
      <c r="F327" t="s">
        <v>2752</v>
      </c>
      <c r="G327">
        <v>1939900706927</v>
      </c>
    </row>
    <row r="328" spans="1:7" x14ac:dyDescent="0.3">
      <c r="A328" t="s">
        <v>205</v>
      </c>
      <c r="B328">
        <v>9</v>
      </c>
      <c r="C328" t="s">
        <v>2753</v>
      </c>
      <c r="D328" t="s">
        <v>379</v>
      </c>
      <c r="E328">
        <v>20388</v>
      </c>
      <c r="F328" t="s">
        <v>2754</v>
      </c>
      <c r="G328">
        <v>1939900707036</v>
      </c>
    </row>
    <row r="329" spans="1:7" x14ac:dyDescent="0.3">
      <c r="A329" t="s">
        <v>215</v>
      </c>
      <c r="B329">
        <v>9</v>
      </c>
      <c r="C329" t="s">
        <v>2755</v>
      </c>
      <c r="D329" t="s">
        <v>379</v>
      </c>
      <c r="E329">
        <v>20393</v>
      </c>
      <c r="F329" t="s">
        <v>2756</v>
      </c>
      <c r="G329">
        <v>1939900704061</v>
      </c>
    </row>
    <row r="330" spans="1:7" x14ac:dyDescent="0.3">
      <c r="A330" t="s">
        <v>210</v>
      </c>
      <c r="B330">
        <v>9</v>
      </c>
      <c r="C330" t="s">
        <v>2757</v>
      </c>
      <c r="D330" t="s">
        <v>379</v>
      </c>
      <c r="E330">
        <v>20343</v>
      </c>
      <c r="F330" t="s">
        <v>2758</v>
      </c>
      <c r="G330">
        <v>1939900685997</v>
      </c>
    </row>
    <row r="331" spans="1:7" x14ac:dyDescent="0.3">
      <c r="A331" t="s">
        <v>210</v>
      </c>
      <c r="B331">
        <v>10</v>
      </c>
      <c r="C331" t="s">
        <v>2759</v>
      </c>
      <c r="D331" t="s">
        <v>379</v>
      </c>
      <c r="E331">
        <v>20351</v>
      </c>
      <c r="F331" t="s">
        <v>2760</v>
      </c>
      <c r="G331">
        <v>1939900703804</v>
      </c>
    </row>
    <row r="332" spans="1:7" x14ac:dyDescent="0.3">
      <c r="A332" t="s">
        <v>215</v>
      </c>
      <c r="B332">
        <v>10</v>
      </c>
      <c r="C332" t="s">
        <v>2761</v>
      </c>
      <c r="D332" t="s">
        <v>379</v>
      </c>
      <c r="E332">
        <v>20425</v>
      </c>
      <c r="F332" t="s">
        <v>2762</v>
      </c>
      <c r="G332">
        <v>1939900712641</v>
      </c>
    </row>
    <row r="333" spans="1:7" x14ac:dyDescent="0.3">
      <c r="A333" t="s">
        <v>205</v>
      </c>
      <c r="B333">
        <v>10</v>
      </c>
      <c r="C333" t="s">
        <v>2763</v>
      </c>
      <c r="D333" t="s">
        <v>379</v>
      </c>
      <c r="E333">
        <v>20389</v>
      </c>
      <c r="F333" t="s">
        <v>2764</v>
      </c>
      <c r="G333">
        <v>1939900711564</v>
      </c>
    </row>
    <row r="334" spans="1:7" x14ac:dyDescent="0.3">
      <c r="A334" t="s">
        <v>197</v>
      </c>
      <c r="B334">
        <v>10</v>
      </c>
      <c r="C334" t="s">
        <v>2765</v>
      </c>
      <c r="D334" t="s">
        <v>379</v>
      </c>
      <c r="E334">
        <v>20308</v>
      </c>
      <c r="F334" t="s">
        <v>2766</v>
      </c>
      <c r="G334">
        <v>1939900715101</v>
      </c>
    </row>
    <row r="335" spans="1:7" x14ac:dyDescent="0.3">
      <c r="A335" t="s">
        <v>192</v>
      </c>
      <c r="B335">
        <v>10</v>
      </c>
      <c r="C335" t="s">
        <v>2767</v>
      </c>
      <c r="D335" t="s">
        <v>379</v>
      </c>
      <c r="E335">
        <v>20259</v>
      </c>
      <c r="F335" t="s">
        <v>2768</v>
      </c>
      <c r="G335">
        <v>1939900695291</v>
      </c>
    </row>
    <row r="336" spans="1:7" x14ac:dyDescent="0.3">
      <c r="A336" t="s">
        <v>201</v>
      </c>
      <c r="B336">
        <v>10</v>
      </c>
      <c r="C336" t="s">
        <v>2769</v>
      </c>
      <c r="D336" t="s">
        <v>379</v>
      </c>
      <c r="E336">
        <v>20346</v>
      </c>
      <c r="F336" t="s">
        <v>2770</v>
      </c>
      <c r="G336">
        <v>1939900725115</v>
      </c>
    </row>
    <row r="337" spans="1:7" x14ac:dyDescent="0.3">
      <c r="A337" t="s">
        <v>187</v>
      </c>
      <c r="B337">
        <v>10</v>
      </c>
      <c r="C337" t="s">
        <v>2771</v>
      </c>
      <c r="D337" t="s">
        <v>379</v>
      </c>
      <c r="E337">
        <v>20224</v>
      </c>
      <c r="F337" t="s">
        <v>2772</v>
      </c>
      <c r="G337">
        <v>1939900706731</v>
      </c>
    </row>
    <row r="338" spans="1:7" x14ac:dyDescent="0.3">
      <c r="A338" t="s">
        <v>187</v>
      </c>
      <c r="B338">
        <v>11</v>
      </c>
      <c r="C338" t="s">
        <v>2773</v>
      </c>
      <c r="D338" t="s">
        <v>379</v>
      </c>
      <c r="E338">
        <v>20225</v>
      </c>
      <c r="F338" t="s">
        <v>2774</v>
      </c>
      <c r="G338">
        <v>1939900724291</v>
      </c>
    </row>
    <row r="339" spans="1:7" x14ac:dyDescent="0.3">
      <c r="A339" t="s">
        <v>201</v>
      </c>
      <c r="B339">
        <v>11</v>
      </c>
      <c r="C339" t="s">
        <v>2775</v>
      </c>
      <c r="D339" t="s">
        <v>379</v>
      </c>
      <c r="E339">
        <v>20347</v>
      </c>
      <c r="F339" t="s">
        <v>2776</v>
      </c>
      <c r="G339">
        <v>1939900682271</v>
      </c>
    </row>
    <row r="340" spans="1:7" x14ac:dyDescent="0.3">
      <c r="A340" t="s">
        <v>192</v>
      </c>
      <c r="B340">
        <v>11</v>
      </c>
      <c r="C340" t="s">
        <v>2777</v>
      </c>
      <c r="D340" t="s">
        <v>379</v>
      </c>
      <c r="E340">
        <v>20261</v>
      </c>
      <c r="F340" t="s">
        <v>2778</v>
      </c>
      <c r="G340">
        <v>1939900684931</v>
      </c>
    </row>
    <row r="341" spans="1:7" x14ac:dyDescent="0.3">
      <c r="A341" t="s">
        <v>197</v>
      </c>
      <c r="B341">
        <v>11</v>
      </c>
      <c r="C341" t="s">
        <v>2779</v>
      </c>
      <c r="D341" t="s">
        <v>379</v>
      </c>
      <c r="E341">
        <v>20309</v>
      </c>
      <c r="F341" t="s">
        <v>2780</v>
      </c>
      <c r="G341">
        <v>1939900722272</v>
      </c>
    </row>
    <row r="342" spans="1:7" x14ac:dyDescent="0.3">
      <c r="A342" t="s">
        <v>205</v>
      </c>
      <c r="B342">
        <v>11</v>
      </c>
      <c r="C342" t="s">
        <v>2781</v>
      </c>
      <c r="D342" t="s">
        <v>379</v>
      </c>
      <c r="E342">
        <v>20391</v>
      </c>
      <c r="F342" t="s">
        <v>2782</v>
      </c>
      <c r="G342">
        <v>1900101643012</v>
      </c>
    </row>
    <row r="343" spans="1:7" x14ac:dyDescent="0.3">
      <c r="A343" t="s">
        <v>215</v>
      </c>
      <c r="B343">
        <v>11</v>
      </c>
      <c r="C343" t="s">
        <v>2783</v>
      </c>
      <c r="D343" t="s">
        <v>379</v>
      </c>
      <c r="E343">
        <v>20426</v>
      </c>
      <c r="F343" t="s">
        <v>2784</v>
      </c>
      <c r="G343">
        <v>1939900714466</v>
      </c>
    </row>
    <row r="344" spans="1:7" x14ac:dyDescent="0.3">
      <c r="A344" t="s">
        <v>210</v>
      </c>
      <c r="B344">
        <v>11</v>
      </c>
      <c r="C344" t="s">
        <v>2785</v>
      </c>
      <c r="D344" t="s">
        <v>379</v>
      </c>
      <c r="E344">
        <v>20353</v>
      </c>
      <c r="F344" t="s">
        <v>2786</v>
      </c>
      <c r="G344">
        <v>1939900703847</v>
      </c>
    </row>
    <row r="345" spans="1:7" x14ac:dyDescent="0.3">
      <c r="A345" t="s">
        <v>210</v>
      </c>
      <c r="B345">
        <v>12</v>
      </c>
      <c r="C345" t="s">
        <v>2787</v>
      </c>
      <c r="D345" t="s">
        <v>379</v>
      </c>
      <c r="E345">
        <v>20362</v>
      </c>
      <c r="F345" t="s">
        <v>2788</v>
      </c>
      <c r="G345">
        <v>1939900704207</v>
      </c>
    </row>
    <row r="346" spans="1:7" x14ac:dyDescent="0.3">
      <c r="A346" t="s">
        <v>215</v>
      </c>
      <c r="B346">
        <v>12</v>
      </c>
      <c r="C346" t="s">
        <v>2789</v>
      </c>
      <c r="D346" t="s">
        <v>379</v>
      </c>
      <c r="E346">
        <v>20427</v>
      </c>
      <c r="F346" t="s">
        <v>2790</v>
      </c>
      <c r="G346">
        <v>1939900711394</v>
      </c>
    </row>
    <row r="347" spans="1:7" x14ac:dyDescent="0.3">
      <c r="A347" t="s">
        <v>205</v>
      </c>
      <c r="B347">
        <v>12</v>
      </c>
      <c r="C347" t="s">
        <v>2791</v>
      </c>
      <c r="D347" t="s">
        <v>379</v>
      </c>
      <c r="E347">
        <v>20394</v>
      </c>
      <c r="F347" t="s">
        <v>2792</v>
      </c>
      <c r="G347">
        <v>1939900700856</v>
      </c>
    </row>
    <row r="348" spans="1:7" x14ac:dyDescent="0.3">
      <c r="A348" t="s">
        <v>197</v>
      </c>
      <c r="B348">
        <v>12</v>
      </c>
      <c r="C348" t="s">
        <v>2793</v>
      </c>
      <c r="D348" t="s">
        <v>379</v>
      </c>
      <c r="E348">
        <v>20310</v>
      </c>
      <c r="F348" t="s">
        <v>2794</v>
      </c>
      <c r="G348">
        <v>1909803376420</v>
      </c>
    </row>
    <row r="349" spans="1:7" x14ac:dyDescent="0.3">
      <c r="A349" t="s">
        <v>192</v>
      </c>
      <c r="B349">
        <v>12</v>
      </c>
      <c r="C349" t="s">
        <v>2795</v>
      </c>
      <c r="D349" t="s">
        <v>379</v>
      </c>
      <c r="E349">
        <v>20265</v>
      </c>
      <c r="F349" t="s">
        <v>2796</v>
      </c>
      <c r="G349">
        <v>1939900699921</v>
      </c>
    </row>
    <row r="350" spans="1:7" x14ac:dyDescent="0.3">
      <c r="A350" t="s">
        <v>201</v>
      </c>
      <c r="B350">
        <v>12</v>
      </c>
      <c r="C350" t="s">
        <v>2797</v>
      </c>
      <c r="D350" t="s">
        <v>379</v>
      </c>
      <c r="E350">
        <v>20348</v>
      </c>
      <c r="F350" t="s">
        <v>2798</v>
      </c>
      <c r="G350">
        <v>1939900681240</v>
      </c>
    </row>
    <row r="351" spans="1:7" x14ac:dyDescent="0.3">
      <c r="A351" t="s">
        <v>187</v>
      </c>
      <c r="B351">
        <v>12</v>
      </c>
      <c r="C351" t="s">
        <v>2799</v>
      </c>
      <c r="D351" t="s">
        <v>379</v>
      </c>
      <c r="E351">
        <v>20226</v>
      </c>
      <c r="F351" t="s">
        <v>2800</v>
      </c>
      <c r="G351">
        <v>1939900688821</v>
      </c>
    </row>
    <row r="352" spans="1:7" x14ac:dyDescent="0.3">
      <c r="A352" t="s">
        <v>187</v>
      </c>
      <c r="B352">
        <v>13</v>
      </c>
      <c r="C352" t="s">
        <v>2801</v>
      </c>
      <c r="D352" t="s">
        <v>379</v>
      </c>
      <c r="E352">
        <v>20227</v>
      </c>
      <c r="F352" t="s">
        <v>2802</v>
      </c>
      <c r="G352">
        <v>1939900716230</v>
      </c>
    </row>
    <row r="353" spans="1:7" x14ac:dyDescent="0.3">
      <c r="A353" t="s">
        <v>201</v>
      </c>
      <c r="B353">
        <v>13</v>
      </c>
      <c r="C353" t="s">
        <v>2803</v>
      </c>
      <c r="D353" t="s">
        <v>379</v>
      </c>
      <c r="E353">
        <v>20349</v>
      </c>
      <c r="F353" t="s">
        <v>2804</v>
      </c>
      <c r="G353">
        <v>1939900705068</v>
      </c>
    </row>
    <row r="354" spans="1:7" x14ac:dyDescent="0.3">
      <c r="A354" t="s">
        <v>192</v>
      </c>
      <c r="B354">
        <v>13</v>
      </c>
      <c r="C354" t="s">
        <v>2805</v>
      </c>
      <c r="D354" t="s">
        <v>379</v>
      </c>
      <c r="E354">
        <v>20266</v>
      </c>
      <c r="F354" t="s">
        <v>2806</v>
      </c>
      <c r="G354">
        <v>1939900714423</v>
      </c>
    </row>
    <row r="355" spans="1:7" x14ac:dyDescent="0.3">
      <c r="A355" t="s">
        <v>197</v>
      </c>
      <c r="B355">
        <v>13</v>
      </c>
      <c r="C355" t="s">
        <v>2807</v>
      </c>
      <c r="D355" t="s">
        <v>379</v>
      </c>
      <c r="E355">
        <v>20311</v>
      </c>
      <c r="F355" t="s">
        <v>2808</v>
      </c>
      <c r="G355">
        <v>1939900716876</v>
      </c>
    </row>
    <row r="356" spans="1:7" x14ac:dyDescent="0.3">
      <c r="A356" t="s">
        <v>210</v>
      </c>
      <c r="B356">
        <v>13</v>
      </c>
      <c r="C356" t="s">
        <v>2809</v>
      </c>
      <c r="D356" t="s">
        <v>379</v>
      </c>
      <c r="E356">
        <v>20429</v>
      </c>
      <c r="F356" t="s">
        <v>2810</v>
      </c>
      <c r="G356">
        <v>1939900685491</v>
      </c>
    </row>
    <row r="357" spans="1:7" x14ac:dyDescent="0.3">
      <c r="A357" t="s">
        <v>215</v>
      </c>
      <c r="B357">
        <v>13</v>
      </c>
      <c r="C357" t="s">
        <v>2811</v>
      </c>
      <c r="D357" t="s">
        <v>379</v>
      </c>
      <c r="E357">
        <v>20428</v>
      </c>
      <c r="F357" t="s">
        <v>2812</v>
      </c>
      <c r="G357">
        <v>1939900719280</v>
      </c>
    </row>
    <row r="358" spans="1:7" x14ac:dyDescent="0.3">
      <c r="A358" t="s">
        <v>205</v>
      </c>
      <c r="B358">
        <v>13</v>
      </c>
      <c r="C358" t="s">
        <v>2813</v>
      </c>
      <c r="D358" t="s">
        <v>379</v>
      </c>
      <c r="E358">
        <v>20234</v>
      </c>
      <c r="F358" t="s">
        <v>2814</v>
      </c>
      <c r="G358">
        <v>1939800032533</v>
      </c>
    </row>
    <row r="359" spans="1:7" x14ac:dyDescent="0.3">
      <c r="A359" t="s">
        <v>187</v>
      </c>
      <c r="B359">
        <v>14</v>
      </c>
      <c r="C359" t="s">
        <v>2815</v>
      </c>
      <c r="D359" t="s">
        <v>379</v>
      </c>
      <c r="E359">
        <v>20229</v>
      </c>
      <c r="F359" t="s">
        <v>2816</v>
      </c>
      <c r="G359">
        <v>1939900711467</v>
      </c>
    </row>
    <row r="360" spans="1:7" x14ac:dyDescent="0.3">
      <c r="A360" t="s">
        <v>205</v>
      </c>
      <c r="B360">
        <v>14</v>
      </c>
      <c r="C360" t="s">
        <v>2817</v>
      </c>
      <c r="D360" t="s">
        <v>379</v>
      </c>
      <c r="E360">
        <v>20289</v>
      </c>
      <c r="F360" t="s">
        <v>2818</v>
      </c>
      <c r="G360">
        <v>1939800030573</v>
      </c>
    </row>
    <row r="361" spans="1:7" x14ac:dyDescent="0.3">
      <c r="A361" t="s">
        <v>215</v>
      </c>
      <c r="B361">
        <v>14</v>
      </c>
      <c r="C361" t="s">
        <v>2819</v>
      </c>
      <c r="D361" t="s">
        <v>379</v>
      </c>
      <c r="E361">
        <v>20435</v>
      </c>
      <c r="F361" t="s">
        <v>2820</v>
      </c>
      <c r="G361">
        <v>1909803300318</v>
      </c>
    </row>
    <row r="362" spans="1:7" x14ac:dyDescent="0.3">
      <c r="A362" t="s">
        <v>210</v>
      </c>
      <c r="B362">
        <v>14</v>
      </c>
      <c r="C362" t="s">
        <v>2821</v>
      </c>
      <c r="D362" t="s">
        <v>379</v>
      </c>
      <c r="E362">
        <v>20430</v>
      </c>
      <c r="F362" t="s">
        <v>2822</v>
      </c>
      <c r="G362">
        <v>1939900713222</v>
      </c>
    </row>
    <row r="363" spans="1:7" x14ac:dyDescent="0.3">
      <c r="A363" t="s">
        <v>197</v>
      </c>
      <c r="B363">
        <v>14</v>
      </c>
      <c r="C363" t="s">
        <v>2823</v>
      </c>
      <c r="D363" t="s">
        <v>379</v>
      </c>
      <c r="E363">
        <v>20312</v>
      </c>
      <c r="F363" t="s">
        <v>2824</v>
      </c>
      <c r="G363">
        <v>1939900695780</v>
      </c>
    </row>
    <row r="364" spans="1:7" x14ac:dyDescent="0.3">
      <c r="A364" t="s">
        <v>192</v>
      </c>
      <c r="B364">
        <v>14</v>
      </c>
      <c r="C364" t="s">
        <v>2825</v>
      </c>
      <c r="D364" t="s">
        <v>379</v>
      </c>
      <c r="E364">
        <v>20267</v>
      </c>
      <c r="F364" t="s">
        <v>2826</v>
      </c>
      <c r="G364">
        <v>1909803333399</v>
      </c>
    </row>
    <row r="365" spans="1:7" x14ac:dyDescent="0.3">
      <c r="A365" t="s">
        <v>201</v>
      </c>
      <c r="B365">
        <v>14</v>
      </c>
      <c r="C365" t="s">
        <v>2827</v>
      </c>
      <c r="D365" t="s">
        <v>379</v>
      </c>
      <c r="E365">
        <v>20350</v>
      </c>
      <c r="F365" t="s">
        <v>2828</v>
      </c>
      <c r="G365">
        <v>1959800232222</v>
      </c>
    </row>
    <row r="366" spans="1:7" x14ac:dyDescent="0.3">
      <c r="A366" t="s">
        <v>201</v>
      </c>
      <c r="B366">
        <v>15</v>
      </c>
      <c r="C366" t="s">
        <v>2829</v>
      </c>
      <c r="D366" t="s">
        <v>379</v>
      </c>
      <c r="E366">
        <v>20352</v>
      </c>
      <c r="F366" t="s">
        <v>2830</v>
      </c>
      <c r="G366">
        <v>1939900719361</v>
      </c>
    </row>
    <row r="367" spans="1:7" x14ac:dyDescent="0.3">
      <c r="A367" t="s">
        <v>192</v>
      </c>
      <c r="B367">
        <v>15</v>
      </c>
      <c r="C367" t="s">
        <v>2831</v>
      </c>
      <c r="D367" t="s">
        <v>379</v>
      </c>
      <c r="E367">
        <v>20268</v>
      </c>
      <c r="F367" t="s">
        <v>2832</v>
      </c>
      <c r="G367">
        <v>1939900707010</v>
      </c>
    </row>
    <row r="368" spans="1:7" x14ac:dyDescent="0.3">
      <c r="A368" t="s">
        <v>197</v>
      </c>
      <c r="B368">
        <v>15</v>
      </c>
      <c r="C368" t="s">
        <v>2833</v>
      </c>
      <c r="D368" t="s">
        <v>379</v>
      </c>
      <c r="E368">
        <v>20313</v>
      </c>
      <c r="F368" t="s">
        <v>2834</v>
      </c>
      <c r="G368">
        <v>1939900706404</v>
      </c>
    </row>
    <row r="369" spans="1:7" x14ac:dyDescent="0.3">
      <c r="A369" t="s">
        <v>210</v>
      </c>
      <c r="B369">
        <v>15</v>
      </c>
      <c r="C369" t="s">
        <v>2835</v>
      </c>
      <c r="D369" t="s">
        <v>379</v>
      </c>
      <c r="E369">
        <v>20431</v>
      </c>
      <c r="F369" t="s">
        <v>2836</v>
      </c>
      <c r="G369">
        <v>1939900694384</v>
      </c>
    </row>
    <row r="370" spans="1:7" x14ac:dyDescent="0.3">
      <c r="A370" t="s">
        <v>215</v>
      </c>
      <c r="B370">
        <v>15</v>
      </c>
      <c r="C370" t="s">
        <v>2837</v>
      </c>
      <c r="D370" t="s">
        <v>379</v>
      </c>
      <c r="E370">
        <v>20436</v>
      </c>
      <c r="F370" t="s">
        <v>2838</v>
      </c>
      <c r="G370">
        <v>1103101034563</v>
      </c>
    </row>
    <row r="371" spans="1:7" x14ac:dyDescent="0.3">
      <c r="A371" t="s">
        <v>187</v>
      </c>
      <c r="B371">
        <v>15</v>
      </c>
      <c r="C371" t="s">
        <v>2839</v>
      </c>
      <c r="D371" t="s">
        <v>379</v>
      </c>
      <c r="E371">
        <v>20230</v>
      </c>
      <c r="F371" t="s">
        <v>2840</v>
      </c>
      <c r="G371">
        <v>1939900697626</v>
      </c>
    </row>
    <row r="372" spans="1:7" x14ac:dyDescent="0.3">
      <c r="A372" t="s">
        <v>205</v>
      </c>
      <c r="B372">
        <v>15</v>
      </c>
      <c r="C372" t="s">
        <v>2841</v>
      </c>
      <c r="D372" t="s">
        <v>379</v>
      </c>
      <c r="E372">
        <v>20320</v>
      </c>
      <c r="F372" t="s">
        <v>2842</v>
      </c>
      <c r="G372">
        <v>1939900710690</v>
      </c>
    </row>
    <row r="373" spans="1:7" x14ac:dyDescent="0.3">
      <c r="A373" t="s">
        <v>205</v>
      </c>
      <c r="B373">
        <v>16</v>
      </c>
      <c r="C373" t="s">
        <v>2843</v>
      </c>
      <c r="D373" t="s">
        <v>379</v>
      </c>
      <c r="E373">
        <v>20321</v>
      </c>
      <c r="F373" t="s">
        <v>2844</v>
      </c>
      <c r="G373">
        <v>1939900696824</v>
      </c>
    </row>
    <row r="374" spans="1:7" x14ac:dyDescent="0.3">
      <c r="A374" t="s">
        <v>187</v>
      </c>
      <c r="B374">
        <v>16</v>
      </c>
      <c r="C374" t="s">
        <v>2845</v>
      </c>
      <c r="D374" t="s">
        <v>379</v>
      </c>
      <c r="E374">
        <v>20231</v>
      </c>
      <c r="F374" t="s">
        <v>2846</v>
      </c>
      <c r="G374">
        <v>1939900691245</v>
      </c>
    </row>
    <row r="375" spans="1:7" x14ac:dyDescent="0.3">
      <c r="A375" t="s">
        <v>215</v>
      </c>
      <c r="B375">
        <v>16</v>
      </c>
      <c r="C375" t="s">
        <v>2847</v>
      </c>
      <c r="D375" t="s">
        <v>379</v>
      </c>
      <c r="E375">
        <v>20437</v>
      </c>
      <c r="F375" t="s">
        <v>2848</v>
      </c>
      <c r="G375">
        <v>1939900715209</v>
      </c>
    </row>
    <row r="376" spans="1:7" x14ac:dyDescent="0.3">
      <c r="A376" t="s">
        <v>210</v>
      </c>
      <c r="B376">
        <v>16</v>
      </c>
      <c r="C376" t="s">
        <v>2849</v>
      </c>
      <c r="D376" t="s">
        <v>379</v>
      </c>
      <c r="E376">
        <v>20432</v>
      </c>
      <c r="F376" t="s">
        <v>2850</v>
      </c>
      <c r="G376">
        <v>1110301473746</v>
      </c>
    </row>
    <row r="377" spans="1:7" x14ac:dyDescent="0.3">
      <c r="A377" t="s">
        <v>197</v>
      </c>
      <c r="B377">
        <v>16</v>
      </c>
      <c r="C377" t="s">
        <v>2851</v>
      </c>
      <c r="D377" t="s">
        <v>379</v>
      </c>
      <c r="E377">
        <v>20316</v>
      </c>
      <c r="F377" t="s">
        <v>2852</v>
      </c>
      <c r="G377">
        <v>1939900694783</v>
      </c>
    </row>
    <row r="378" spans="1:7" x14ac:dyDescent="0.3">
      <c r="A378" t="s">
        <v>192</v>
      </c>
      <c r="B378">
        <v>16</v>
      </c>
      <c r="C378" t="s">
        <v>2853</v>
      </c>
      <c r="D378" t="s">
        <v>379</v>
      </c>
      <c r="E378">
        <v>20269</v>
      </c>
      <c r="F378" t="s">
        <v>2854</v>
      </c>
      <c r="G378">
        <v>1939900708024</v>
      </c>
    </row>
    <row r="379" spans="1:7" x14ac:dyDescent="0.3">
      <c r="A379" t="s">
        <v>201</v>
      </c>
      <c r="B379">
        <v>16</v>
      </c>
      <c r="C379" t="s">
        <v>2855</v>
      </c>
      <c r="D379" t="s">
        <v>379</v>
      </c>
      <c r="E379">
        <v>20354</v>
      </c>
      <c r="F379" t="s">
        <v>2856</v>
      </c>
      <c r="G379">
        <v>1103101076339</v>
      </c>
    </row>
    <row r="380" spans="1:7" x14ac:dyDescent="0.3">
      <c r="A380" t="s">
        <v>201</v>
      </c>
      <c r="B380">
        <v>17</v>
      </c>
      <c r="C380" t="s">
        <v>2857</v>
      </c>
      <c r="D380" t="s">
        <v>379</v>
      </c>
      <c r="E380">
        <v>20355</v>
      </c>
      <c r="F380" t="s">
        <v>2858</v>
      </c>
      <c r="G380">
        <v>1939900695241</v>
      </c>
    </row>
    <row r="381" spans="1:7" x14ac:dyDescent="0.3">
      <c r="A381" t="s">
        <v>192</v>
      </c>
      <c r="B381">
        <v>17</v>
      </c>
      <c r="C381" t="s">
        <v>2859</v>
      </c>
      <c r="D381" t="s">
        <v>379</v>
      </c>
      <c r="E381">
        <v>20271</v>
      </c>
      <c r="F381" t="s">
        <v>2860</v>
      </c>
      <c r="G381">
        <v>1939900712340</v>
      </c>
    </row>
    <row r="382" spans="1:7" x14ac:dyDescent="0.3">
      <c r="A382" t="s">
        <v>197</v>
      </c>
      <c r="B382">
        <v>17</v>
      </c>
      <c r="C382" t="s">
        <v>2861</v>
      </c>
      <c r="D382" t="s">
        <v>379</v>
      </c>
      <c r="E382">
        <v>20317</v>
      </c>
      <c r="F382" t="s">
        <v>2862</v>
      </c>
      <c r="G382">
        <v>1939900701666</v>
      </c>
    </row>
    <row r="383" spans="1:7" x14ac:dyDescent="0.3">
      <c r="A383" t="s">
        <v>210</v>
      </c>
      <c r="B383">
        <v>17</v>
      </c>
      <c r="C383" t="s">
        <v>2863</v>
      </c>
      <c r="D383" t="s">
        <v>379</v>
      </c>
      <c r="E383">
        <v>20434</v>
      </c>
      <c r="F383" t="s">
        <v>2864</v>
      </c>
      <c r="G383">
        <v>1939900712358</v>
      </c>
    </row>
    <row r="384" spans="1:7" x14ac:dyDescent="0.3">
      <c r="A384" t="s">
        <v>187</v>
      </c>
      <c r="B384">
        <v>17</v>
      </c>
      <c r="C384" t="s">
        <v>2865</v>
      </c>
      <c r="D384" t="s">
        <v>379</v>
      </c>
      <c r="E384">
        <v>20232</v>
      </c>
      <c r="F384" t="s">
        <v>2866</v>
      </c>
      <c r="G384">
        <v>1939900720458</v>
      </c>
    </row>
    <row r="385" spans="1:7" x14ac:dyDescent="0.3">
      <c r="A385" t="s">
        <v>205</v>
      </c>
      <c r="B385">
        <v>17</v>
      </c>
      <c r="C385" t="s">
        <v>2867</v>
      </c>
      <c r="D385" t="s">
        <v>379</v>
      </c>
      <c r="E385">
        <v>20323</v>
      </c>
      <c r="F385" t="s">
        <v>2868</v>
      </c>
      <c r="G385">
        <v>1939900720644</v>
      </c>
    </row>
    <row r="386" spans="1:7" x14ac:dyDescent="0.3">
      <c r="A386" t="s">
        <v>215</v>
      </c>
      <c r="B386">
        <v>17</v>
      </c>
      <c r="C386" t="s">
        <v>2869</v>
      </c>
      <c r="D386" t="s">
        <v>379</v>
      </c>
      <c r="E386">
        <v>20397</v>
      </c>
      <c r="F386" t="s">
        <v>2870</v>
      </c>
      <c r="G386">
        <v>1939900705769</v>
      </c>
    </row>
    <row r="387" spans="1:7" x14ac:dyDescent="0.3">
      <c r="A387" t="s">
        <v>215</v>
      </c>
      <c r="B387">
        <v>18</v>
      </c>
      <c r="C387" t="s">
        <v>2871</v>
      </c>
      <c r="D387" t="s">
        <v>379</v>
      </c>
      <c r="E387">
        <v>20398</v>
      </c>
      <c r="F387" t="s">
        <v>2872</v>
      </c>
      <c r="G387">
        <v>1939900705777</v>
      </c>
    </row>
    <row r="388" spans="1:7" x14ac:dyDescent="0.3">
      <c r="A388" t="s">
        <v>205</v>
      </c>
      <c r="B388">
        <v>18</v>
      </c>
      <c r="C388" t="s">
        <v>2873</v>
      </c>
      <c r="D388" t="s">
        <v>379</v>
      </c>
      <c r="E388">
        <v>20326</v>
      </c>
      <c r="F388" t="s">
        <v>2874</v>
      </c>
      <c r="G388">
        <v>1939900708172</v>
      </c>
    </row>
    <row r="389" spans="1:7" x14ac:dyDescent="0.3">
      <c r="A389" t="s">
        <v>187</v>
      </c>
      <c r="B389">
        <v>18</v>
      </c>
      <c r="C389" t="s">
        <v>2875</v>
      </c>
      <c r="D389" t="s">
        <v>379</v>
      </c>
      <c r="E389">
        <v>20233</v>
      </c>
      <c r="F389" t="s">
        <v>2876</v>
      </c>
      <c r="G389">
        <v>1939900696514</v>
      </c>
    </row>
    <row r="390" spans="1:7" x14ac:dyDescent="0.3">
      <c r="A390" t="s">
        <v>210</v>
      </c>
      <c r="B390">
        <v>18</v>
      </c>
      <c r="C390" t="s">
        <v>2877</v>
      </c>
      <c r="D390" t="s">
        <v>379</v>
      </c>
      <c r="E390">
        <v>20438</v>
      </c>
      <c r="F390" t="s">
        <v>2878</v>
      </c>
      <c r="G390">
        <v>1939900690753</v>
      </c>
    </row>
    <row r="391" spans="1:7" x14ac:dyDescent="0.3">
      <c r="A391" t="s">
        <v>197</v>
      </c>
      <c r="B391">
        <v>18</v>
      </c>
      <c r="C391" t="s">
        <v>2879</v>
      </c>
      <c r="D391" t="s">
        <v>379</v>
      </c>
      <c r="E391">
        <v>20318</v>
      </c>
      <c r="F391" t="s">
        <v>2880</v>
      </c>
      <c r="G391">
        <v>1939900704967</v>
      </c>
    </row>
    <row r="392" spans="1:7" x14ac:dyDescent="0.3">
      <c r="A392" t="s">
        <v>201</v>
      </c>
      <c r="B392">
        <v>18</v>
      </c>
      <c r="C392" t="s">
        <v>2881</v>
      </c>
      <c r="D392" t="s">
        <v>379</v>
      </c>
      <c r="E392">
        <v>20356</v>
      </c>
      <c r="F392" t="s">
        <v>2882</v>
      </c>
      <c r="G392">
        <v>1939900710908</v>
      </c>
    </row>
    <row r="393" spans="1:7" x14ac:dyDescent="0.3">
      <c r="A393" t="s">
        <v>192</v>
      </c>
      <c r="B393">
        <v>18</v>
      </c>
      <c r="C393" t="s">
        <v>2883</v>
      </c>
      <c r="D393" t="s">
        <v>379</v>
      </c>
      <c r="E393">
        <v>20360</v>
      </c>
      <c r="F393" t="s">
        <v>2884</v>
      </c>
      <c r="G393">
        <v>1939900716221</v>
      </c>
    </row>
    <row r="394" spans="1:7" x14ac:dyDescent="0.3">
      <c r="A394" t="s">
        <v>201</v>
      </c>
      <c r="B394">
        <v>19</v>
      </c>
      <c r="C394" t="s">
        <v>2885</v>
      </c>
      <c r="D394" t="s">
        <v>379</v>
      </c>
      <c r="E394">
        <v>20357</v>
      </c>
      <c r="F394" t="s">
        <v>2886</v>
      </c>
      <c r="G394">
        <v>1909803341103</v>
      </c>
    </row>
    <row r="395" spans="1:7" x14ac:dyDescent="0.3">
      <c r="A395" t="s">
        <v>197</v>
      </c>
      <c r="B395">
        <v>19</v>
      </c>
      <c r="C395" t="s">
        <v>2887</v>
      </c>
      <c r="D395" t="s">
        <v>379</v>
      </c>
      <c r="E395">
        <v>20499</v>
      </c>
      <c r="F395" t="s">
        <v>2888</v>
      </c>
    </row>
    <row r="396" spans="1:7" x14ac:dyDescent="0.3">
      <c r="A396" t="s">
        <v>210</v>
      </c>
      <c r="B396">
        <v>19</v>
      </c>
      <c r="C396" t="s">
        <v>2889</v>
      </c>
      <c r="D396" t="s">
        <v>379</v>
      </c>
      <c r="E396">
        <v>20500</v>
      </c>
      <c r="F396" t="s">
        <v>2890</v>
      </c>
    </row>
    <row r="397" spans="1:7" x14ac:dyDescent="0.3">
      <c r="A397" t="s">
        <v>187</v>
      </c>
      <c r="B397">
        <v>19</v>
      </c>
      <c r="C397" t="s">
        <v>2891</v>
      </c>
      <c r="D397" t="s">
        <v>379</v>
      </c>
      <c r="E397">
        <v>20235</v>
      </c>
      <c r="F397" t="s">
        <v>2892</v>
      </c>
      <c r="G397">
        <v>1939900687141</v>
      </c>
    </row>
    <row r="398" spans="1:7" x14ac:dyDescent="0.3">
      <c r="A398" t="s">
        <v>205</v>
      </c>
      <c r="B398">
        <v>19</v>
      </c>
      <c r="C398" t="s">
        <v>2893</v>
      </c>
      <c r="D398" t="s">
        <v>379</v>
      </c>
      <c r="E398">
        <v>20329</v>
      </c>
      <c r="F398" t="s">
        <v>2894</v>
      </c>
      <c r="G398">
        <v>1939900701321</v>
      </c>
    </row>
    <row r="399" spans="1:7" x14ac:dyDescent="0.3">
      <c r="A399" t="s">
        <v>215</v>
      </c>
      <c r="B399">
        <v>19</v>
      </c>
      <c r="C399" t="s">
        <v>2895</v>
      </c>
      <c r="D399" t="s">
        <v>379</v>
      </c>
      <c r="E399">
        <v>20399</v>
      </c>
      <c r="F399" t="s">
        <v>2896</v>
      </c>
      <c r="G399">
        <v>1104200661915</v>
      </c>
    </row>
    <row r="400" spans="1:7" x14ac:dyDescent="0.3">
      <c r="A400" t="s">
        <v>192</v>
      </c>
      <c r="B400">
        <v>19</v>
      </c>
      <c r="C400" t="s">
        <v>2897</v>
      </c>
      <c r="D400" t="s">
        <v>379</v>
      </c>
      <c r="E400">
        <v>20276</v>
      </c>
      <c r="F400" t="s">
        <v>2898</v>
      </c>
      <c r="G400">
        <v>1909803429744</v>
      </c>
    </row>
    <row r="401" spans="1:7" x14ac:dyDescent="0.3">
      <c r="A401" t="s">
        <v>192</v>
      </c>
      <c r="B401">
        <v>20</v>
      </c>
      <c r="C401" t="s">
        <v>2899</v>
      </c>
      <c r="D401" t="s">
        <v>379</v>
      </c>
      <c r="E401">
        <v>20277</v>
      </c>
      <c r="F401" t="s">
        <v>2900</v>
      </c>
      <c r="G401">
        <v>1939900713273</v>
      </c>
    </row>
    <row r="402" spans="1:7" x14ac:dyDescent="0.3">
      <c r="A402" t="s">
        <v>215</v>
      </c>
      <c r="B402">
        <v>20</v>
      </c>
      <c r="C402" t="s">
        <v>2901</v>
      </c>
      <c r="D402" t="s">
        <v>379</v>
      </c>
      <c r="E402">
        <v>20408</v>
      </c>
      <c r="F402" t="s">
        <v>2902</v>
      </c>
      <c r="G402">
        <v>1939900702344</v>
      </c>
    </row>
    <row r="403" spans="1:7" x14ac:dyDescent="0.3">
      <c r="A403" t="s">
        <v>205</v>
      </c>
      <c r="B403">
        <v>20</v>
      </c>
      <c r="C403" t="s">
        <v>2903</v>
      </c>
      <c r="D403" t="s">
        <v>379</v>
      </c>
      <c r="E403">
        <v>20330</v>
      </c>
      <c r="F403" t="s">
        <v>2904</v>
      </c>
      <c r="G403">
        <v>1939800030590</v>
      </c>
    </row>
    <row r="404" spans="1:7" x14ac:dyDescent="0.3">
      <c r="A404" t="s">
        <v>187</v>
      </c>
      <c r="B404">
        <v>20</v>
      </c>
      <c r="C404" t="s">
        <v>2905</v>
      </c>
      <c r="D404" t="s">
        <v>379</v>
      </c>
      <c r="E404">
        <v>20236</v>
      </c>
      <c r="F404" t="s">
        <v>2906</v>
      </c>
      <c r="G404">
        <v>1103704359588</v>
      </c>
    </row>
    <row r="405" spans="1:7" x14ac:dyDescent="0.3">
      <c r="A405" t="s">
        <v>210</v>
      </c>
      <c r="B405">
        <v>20</v>
      </c>
      <c r="C405" t="s">
        <v>2907</v>
      </c>
      <c r="D405" t="s">
        <v>379</v>
      </c>
      <c r="E405">
        <v>20324</v>
      </c>
      <c r="F405" t="s">
        <v>2908</v>
      </c>
      <c r="G405">
        <v>1939900682599</v>
      </c>
    </row>
    <row r="406" spans="1:7" x14ac:dyDescent="0.3">
      <c r="A406" t="s">
        <v>197</v>
      </c>
      <c r="B406">
        <v>20</v>
      </c>
      <c r="C406" t="s">
        <v>2909</v>
      </c>
      <c r="D406" t="s">
        <v>379</v>
      </c>
      <c r="E406">
        <v>20501</v>
      </c>
      <c r="F406" t="s">
        <v>2910</v>
      </c>
      <c r="G406">
        <v>1939900715055</v>
      </c>
    </row>
    <row r="407" spans="1:7" x14ac:dyDescent="0.3">
      <c r="A407" t="s">
        <v>201</v>
      </c>
      <c r="B407">
        <v>20</v>
      </c>
      <c r="C407" t="s">
        <v>2911</v>
      </c>
      <c r="D407" t="s">
        <v>379</v>
      </c>
      <c r="E407">
        <v>20358</v>
      </c>
      <c r="F407" t="s">
        <v>2912</v>
      </c>
      <c r="G407">
        <v>1939900708652</v>
      </c>
    </row>
    <row r="408" spans="1:7" x14ac:dyDescent="0.3">
      <c r="A408" t="s">
        <v>201</v>
      </c>
      <c r="B408">
        <v>21</v>
      </c>
      <c r="C408" t="s">
        <v>2913</v>
      </c>
      <c r="D408" t="s">
        <v>379</v>
      </c>
      <c r="E408">
        <v>20359</v>
      </c>
      <c r="F408" t="s">
        <v>2914</v>
      </c>
      <c r="G408">
        <v>1939900683455</v>
      </c>
    </row>
    <row r="409" spans="1:7" x14ac:dyDescent="0.3">
      <c r="A409" t="s">
        <v>187</v>
      </c>
      <c r="B409">
        <v>21</v>
      </c>
      <c r="C409" t="s">
        <v>2915</v>
      </c>
      <c r="D409" t="s">
        <v>379</v>
      </c>
      <c r="E409">
        <v>20237</v>
      </c>
      <c r="F409" t="s">
        <v>2916</v>
      </c>
      <c r="G409">
        <v>1508600030971</v>
      </c>
    </row>
    <row r="410" spans="1:7" x14ac:dyDescent="0.3">
      <c r="A410" t="s">
        <v>197</v>
      </c>
      <c r="B410">
        <v>21</v>
      </c>
      <c r="C410" t="s">
        <v>2917</v>
      </c>
      <c r="D410" t="s">
        <v>379</v>
      </c>
      <c r="E410">
        <v>20274</v>
      </c>
      <c r="F410" t="s">
        <v>2918</v>
      </c>
      <c r="G410">
        <v>1939900699157</v>
      </c>
    </row>
    <row r="411" spans="1:7" x14ac:dyDescent="0.3">
      <c r="A411" t="s">
        <v>210</v>
      </c>
      <c r="B411">
        <v>21</v>
      </c>
      <c r="C411" t="s">
        <v>2919</v>
      </c>
      <c r="D411" t="s">
        <v>379</v>
      </c>
      <c r="E411">
        <v>20364</v>
      </c>
      <c r="F411" t="s">
        <v>2920</v>
      </c>
      <c r="G411">
        <v>1939900725972</v>
      </c>
    </row>
    <row r="412" spans="1:7" x14ac:dyDescent="0.3">
      <c r="A412" t="s">
        <v>205</v>
      </c>
      <c r="B412">
        <v>21</v>
      </c>
      <c r="C412" t="s">
        <v>2921</v>
      </c>
      <c r="D412" t="s">
        <v>379</v>
      </c>
      <c r="E412">
        <v>20331</v>
      </c>
      <c r="F412" t="s">
        <v>2922</v>
      </c>
      <c r="G412">
        <v>1839902031651</v>
      </c>
    </row>
    <row r="413" spans="1:7" x14ac:dyDescent="0.3">
      <c r="A413" t="s">
        <v>215</v>
      </c>
      <c r="B413">
        <v>21</v>
      </c>
      <c r="C413" t="s">
        <v>2923</v>
      </c>
      <c r="D413" t="s">
        <v>379</v>
      </c>
      <c r="E413">
        <v>20410</v>
      </c>
      <c r="F413" t="s">
        <v>2924</v>
      </c>
      <c r="G413">
        <v>1939900703006</v>
      </c>
    </row>
    <row r="414" spans="1:7" x14ac:dyDescent="0.3">
      <c r="A414" t="s">
        <v>192</v>
      </c>
      <c r="B414">
        <v>21</v>
      </c>
      <c r="C414" t="s">
        <v>2925</v>
      </c>
      <c r="D414" t="s">
        <v>379</v>
      </c>
      <c r="E414">
        <v>20278</v>
      </c>
      <c r="F414" t="s">
        <v>2926</v>
      </c>
      <c r="G414">
        <v>1939900680227</v>
      </c>
    </row>
    <row r="415" spans="1:7" x14ac:dyDescent="0.3">
      <c r="A415" t="s">
        <v>192</v>
      </c>
      <c r="B415">
        <v>22</v>
      </c>
      <c r="C415" t="s">
        <v>2927</v>
      </c>
      <c r="D415" t="s">
        <v>379</v>
      </c>
      <c r="E415">
        <v>20279</v>
      </c>
      <c r="F415" t="s">
        <v>2928</v>
      </c>
      <c r="G415">
        <v>1939900719859</v>
      </c>
    </row>
    <row r="416" spans="1:7" x14ac:dyDescent="0.3">
      <c r="A416" t="s">
        <v>197</v>
      </c>
      <c r="B416">
        <v>22</v>
      </c>
      <c r="C416" t="s">
        <v>2929</v>
      </c>
      <c r="D416" t="s">
        <v>379</v>
      </c>
      <c r="E416">
        <v>20319</v>
      </c>
      <c r="F416" t="s">
        <v>2930</v>
      </c>
      <c r="G416">
        <v>1939900712242</v>
      </c>
    </row>
    <row r="417" spans="1:7" x14ac:dyDescent="0.3">
      <c r="A417" t="s">
        <v>215</v>
      </c>
      <c r="B417">
        <v>22</v>
      </c>
      <c r="C417" t="s">
        <v>2931</v>
      </c>
      <c r="D417" t="s">
        <v>379</v>
      </c>
      <c r="E417">
        <v>20413</v>
      </c>
      <c r="F417" t="s">
        <v>2932</v>
      </c>
      <c r="G417">
        <v>1939900714369</v>
      </c>
    </row>
    <row r="418" spans="1:7" x14ac:dyDescent="0.3">
      <c r="A418" t="s">
        <v>205</v>
      </c>
      <c r="B418">
        <v>22</v>
      </c>
      <c r="C418" t="s">
        <v>2933</v>
      </c>
      <c r="D418" t="s">
        <v>379</v>
      </c>
      <c r="E418">
        <v>20332</v>
      </c>
      <c r="F418" t="s">
        <v>2934</v>
      </c>
      <c r="G418">
        <v>1909803389955</v>
      </c>
    </row>
    <row r="419" spans="1:7" x14ac:dyDescent="0.3">
      <c r="A419" t="s">
        <v>210</v>
      </c>
      <c r="B419">
        <v>22</v>
      </c>
      <c r="C419" t="s">
        <v>2935</v>
      </c>
      <c r="D419" t="s">
        <v>379</v>
      </c>
      <c r="E419">
        <v>20369</v>
      </c>
      <c r="F419" t="s">
        <v>2936</v>
      </c>
      <c r="G419">
        <v>1103200161229</v>
      </c>
    </row>
    <row r="420" spans="1:7" x14ac:dyDescent="0.3">
      <c r="A420" t="s">
        <v>187</v>
      </c>
      <c r="B420">
        <v>22</v>
      </c>
      <c r="C420" t="s">
        <v>2937</v>
      </c>
      <c r="D420" t="s">
        <v>379</v>
      </c>
      <c r="E420">
        <v>20238</v>
      </c>
      <c r="F420" t="s">
        <v>2938</v>
      </c>
      <c r="G420">
        <v>1939900713460</v>
      </c>
    </row>
    <row r="421" spans="1:7" x14ac:dyDescent="0.3">
      <c r="A421" t="s">
        <v>201</v>
      </c>
      <c r="B421">
        <v>22</v>
      </c>
      <c r="C421" t="s">
        <v>2939</v>
      </c>
      <c r="D421" t="s">
        <v>379</v>
      </c>
      <c r="E421">
        <v>20361</v>
      </c>
      <c r="F421" t="s">
        <v>2940</v>
      </c>
      <c r="G421">
        <v>1939900707737</v>
      </c>
    </row>
    <row r="422" spans="1:7" x14ac:dyDescent="0.3">
      <c r="A422" t="s">
        <v>201</v>
      </c>
      <c r="B422">
        <v>23</v>
      </c>
      <c r="C422" t="s">
        <v>2941</v>
      </c>
      <c r="D422" t="s">
        <v>379</v>
      </c>
      <c r="E422">
        <v>20374</v>
      </c>
      <c r="F422" t="s">
        <v>2942</v>
      </c>
      <c r="G422">
        <v>1508600035001</v>
      </c>
    </row>
    <row r="423" spans="1:7" x14ac:dyDescent="0.3">
      <c r="A423" t="s">
        <v>187</v>
      </c>
      <c r="B423">
        <v>23</v>
      </c>
      <c r="C423" t="s">
        <v>2943</v>
      </c>
      <c r="D423" t="s">
        <v>379</v>
      </c>
      <c r="E423">
        <v>20239</v>
      </c>
      <c r="F423" t="s">
        <v>2944</v>
      </c>
      <c r="G423">
        <v>1939900703774</v>
      </c>
    </row>
    <row r="424" spans="1:7" x14ac:dyDescent="0.3">
      <c r="A424" t="s">
        <v>210</v>
      </c>
      <c r="B424">
        <v>23</v>
      </c>
      <c r="C424" t="s">
        <v>2945</v>
      </c>
      <c r="D424" t="s">
        <v>379</v>
      </c>
      <c r="E424">
        <v>20373</v>
      </c>
      <c r="F424" t="s">
        <v>2946</v>
      </c>
      <c r="G424">
        <v>1909803394789</v>
      </c>
    </row>
    <row r="425" spans="1:7" x14ac:dyDescent="0.3">
      <c r="A425" t="s">
        <v>205</v>
      </c>
      <c r="B425">
        <v>23</v>
      </c>
      <c r="C425" t="s">
        <v>2947</v>
      </c>
      <c r="D425" t="s">
        <v>379</v>
      </c>
      <c r="E425">
        <v>20334</v>
      </c>
      <c r="F425" t="s">
        <v>2948</v>
      </c>
      <c r="G425">
        <v>1939900728122</v>
      </c>
    </row>
    <row r="426" spans="1:7" x14ac:dyDescent="0.3">
      <c r="A426" t="s">
        <v>215</v>
      </c>
      <c r="B426">
        <v>23</v>
      </c>
      <c r="C426" t="s">
        <v>2949</v>
      </c>
      <c r="D426" t="s">
        <v>379</v>
      </c>
      <c r="E426">
        <v>20416</v>
      </c>
      <c r="F426" t="s">
        <v>2950</v>
      </c>
      <c r="G426">
        <v>1939800031090</v>
      </c>
    </row>
    <row r="427" spans="1:7" x14ac:dyDescent="0.3">
      <c r="A427" t="s">
        <v>197</v>
      </c>
      <c r="B427">
        <v>23</v>
      </c>
      <c r="C427" t="s">
        <v>2951</v>
      </c>
      <c r="D427" t="s">
        <v>379</v>
      </c>
      <c r="E427">
        <v>20322</v>
      </c>
      <c r="F427" t="s">
        <v>2952</v>
      </c>
      <c r="G427">
        <v>1103800033795</v>
      </c>
    </row>
    <row r="428" spans="1:7" x14ac:dyDescent="0.3">
      <c r="A428" t="s">
        <v>192</v>
      </c>
      <c r="B428">
        <v>23</v>
      </c>
      <c r="C428" t="s">
        <v>2953</v>
      </c>
      <c r="D428" t="s">
        <v>379</v>
      </c>
      <c r="E428">
        <v>20280</v>
      </c>
      <c r="F428" t="s">
        <v>2954</v>
      </c>
      <c r="G428">
        <v>1939900708008</v>
      </c>
    </row>
    <row r="429" spans="1:7" x14ac:dyDescent="0.3">
      <c r="A429" t="s">
        <v>192</v>
      </c>
      <c r="B429">
        <v>24</v>
      </c>
      <c r="C429" t="s">
        <v>2955</v>
      </c>
      <c r="D429" t="s">
        <v>379</v>
      </c>
      <c r="E429">
        <v>20281</v>
      </c>
      <c r="F429" t="s">
        <v>2956</v>
      </c>
      <c r="G429">
        <v>1939900717830</v>
      </c>
    </row>
    <row r="430" spans="1:7" x14ac:dyDescent="0.3">
      <c r="A430" t="s">
        <v>197</v>
      </c>
      <c r="B430">
        <v>24</v>
      </c>
      <c r="C430" t="s">
        <v>2957</v>
      </c>
      <c r="D430" t="s">
        <v>379</v>
      </c>
      <c r="E430">
        <v>20325</v>
      </c>
      <c r="F430" t="s">
        <v>2958</v>
      </c>
      <c r="G430">
        <v>1129902133247</v>
      </c>
    </row>
    <row r="431" spans="1:7" x14ac:dyDescent="0.3">
      <c r="A431" t="s">
        <v>215</v>
      </c>
      <c r="B431">
        <v>24</v>
      </c>
      <c r="C431" t="s">
        <v>2959</v>
      </c>
      <c r="D431" t="s">
        <v>379</v>
      </c>
      <c r="E431">
        <v>20419</v>
      </c>
      <c r="F431" t="s">
        <v>2960</v>
      </c>
      <c r="G431">
        <v>1939900722370</v>
      </c>
    </row>
    <row r="432" spans="1:7" x14ac:dyDescent="0.3">
      <c r="A432" t="s">
        <v>210</v>
      </c>
      <c r="B432">
        <v>24</v>
      </c>
      <c r="C432" t="s">
        <v>2961</v>
      </c>
      <c r="D432" t="s">
        <v>379</v>
      </c>
      <c r="E432">
        <v>20439</v>
      </c>
      <c r="F432" t="s">
        <v>2962</v>
      </c>
      <c r="G432">
        <v>1939900690443</v>
      </c>
    </row>
    <row r="433" spans="1:7" x14ac:dyDescent="0.3">
      <c r="A433" t="s">
        <v>205</v>
      </c>
      <c r="B433">
        <v>24</v>
      </c>
      <c r="C433" t="s">
        <v>2963</v>
      </c>
      <c r="D433" t="s">
        <v>379</v>
      </c>
      <c r="E433">
        <v>20363</v>
      </c>
      <c r="F433" t="s">
        <v>2964</v>
      </c>
      <c r="G433">
        <v>1939900695917</v>
      </c>
    </row>
    <row r="434" spans="1:7" x14ac:dyDescent="0.3">
      <c r="A434" t="s">
        <v>187</v>
      </c>
      <c r="B434">
        <v>24</v>
      </c>
      <c r="C434" t="s">
        <v>2965</v>
      </c>
      <c r="D434" t="s">
        <v>379</v>
      </c>
      <c r="E434">
        <v>20240</v>
      </c>
      <c r="F434" t="s">
        <v>2966</v>
      </c>
      <c r="G434">
        <v>1939900720695</v>
      </c>
    </row>
    <row r="435" spans="1:7" x14ac:dyDescent="0.3">
      <c r="A435" t="s">
        <v>201</v>
      </c>
      <c r="B435">
        <v>24</v>
      </c>
      <c r="C435" t="s">
        <v>2967</v>
      </c>
      <c r="D435" t="s">
        <v>379</v>
      </c>
      <c r="E435">
        <v>20365</v>
      </c>
      <c r="F435" t="s">
        <v>2968</v>
      </c>
      <c r="G435">
        <v>1939900684087</v>
      </c>
    </row>
    <row r="436" spans="1:7" x14ac:dyDescent="0.3">
      <c r="A436" t="s">
        <v>201</v>
      </c>
      <c r="B436">
        <v>25</v>
      </c>
      <c r="C436" t="s">
        <v>2969</v>
      </c>
      <c r="D436" t="s">
        <v>379</v>
      </c>
      <c r="E436">
        <v>20366</v>
      </c>
      <c r="F436" t="s">
        <v>2970</v>
      </c>
      <c r="G436">
        <v>1939900714709</v>
      </c>
    </row>
    <row r="437" spans="1:7" x14ac:dyDescent="0.3">
      <c r="A437" t="s">
        <v>205</v>
      </c>
      <c r="B437">
        <v>25</v>
      </c>
      <c r="C437" t="s">
        <v>2971</v>
      </c>
      <c r="D437" t="s">
        <v>379</v>
      </c>
      <c r="E437">
        <v>20395</v>
      </c>
      <c r="F437" t="s">
        <v>2972</v>
      </c>
      <c r="G437">
        <v>1939900705912</v>
      </c>
    </row>
    <row r="438" spans="1:7" x14ac:dyDescent="0.3">
      <c r="A438" t="s">
        <v>210</v>
      </c>
      <c r="B438">
        <v>25</v>
      </c>
      <c r="C438" t="s">
        <v>2973</v>
      </c>
      <c r="D438" t="s">
        <v>379</v>
      </c>
      <c r="E438">
        <v>20440</v>
      </c>
      <c r="F438" t="s">
        <v>2974</v>
      </c>
      <c r="G438">
        <v>1939900679148</v>
      </c>
    </row>
    <row r="439" spans="1:7" x14ac:dyDescent="0.3">
      <c r="A439" t="s">
        <v>215</v>
      </c>
      <c r="B439">
        <v>25</v>
      </c>
      <c r="C439" t="s">
        <v>2975</v>
      </c>
      <c r="D439" t="s">
        <v>379</v>
      </c>
      <c r="E439">
        <v>20441</v>
      </c>
      <c r="F439" t="s">
        <v>2976</v>
      </c>
      <c r="G439">
        <v>1939900678117</v>
      </c>
    </row>
    <row r="440" spans="1:7" x14ac:dyDescent="0.3">
      <c r="A440" t="s">
        <v>187</v>
      </c>
      <c r="B440">
        <v>25</v>
      </c>
      <c r="C440" t="s">
        <v>2977</v>
      </c>
      <c r="D440" t="s">
        <v>379</v>
      </c>
      <c r="E440">
        <v>20241</v>
      </c>
      <c r="F440" t="s">
        <v>2978</v>
      </c>
      <c r="G440">
        <v>1939900711823</v>
      </c>
    </row>
    <row r="441" spans="1:7" x14ac:dyDescent="0.3">
      <c r="A441" t="s">
        <v>197</v>
      </c>
      <c r="B441">
        <v>25</v>
      </c>
      <c r="C441" t="s">
        <v>2979</v>
      </c>
      <c r="D441" t="s">
        <v>379</v>
      </c>
      <c r="E441">
        <v>20327</v>
      </c>
      <c r="F441" t="s">
        <v>2980</v>
      </c>
      <c r="G441">
        <v>1939900721535</v>
      </c>
    </row>
    <row r="442" spans="1:7" x14ac:dyDescent="0.3">
      <c r="A442" t="s">
        <v>192</v>
      </c>
      <c r="B442">
        <v>25</v>
      </c>
      <c r="C442" t="s">
        <v>2981</v>
      </c>
      <c r="D442" t="s">
        <v>379</v>
      </c>
      <c r="E442">
        <v>20282</v>
      </c>
      <c r="F442" t="s">
        <v>2982</v>
      </c>
      <c r="G442">
        <v>1939500054922</v>
      </c>
    </row>
    <row r="443" spans="1:7" x14ac:dyDescent="0.3">
      <c r="A443" t="s">
        <v>192</v>
      </c>
      <c r="B443">
        <v>26</v>
      </c>
      <c r="C443" t="s">
        <v>2983</v>
      </c>
      <c r="D443" t="s">
        <v>379</v>
      </c>
      <c r="E443">
        <v>20283</v>
      </c>
      <c r="F443" t="s">
        <v>2984</v>
      </c>
      <c r="G443">
        <v>1939900704649</v>
      </c>
    </row>
    <row r="444" spans="1:7" x14ac:dyDescent="0.3">
      <c r="A444" t="s">
        <v>197</v>
      </c>
      <c r="B444">
        <v>26</v>
      </c>
      <c r="C444" t="s">
        <v>2985</v>
      </c>
      <c r="D444" t="s">
        <v>379</v>
      </c>
      <c r="E444">
        <v>20328</v>
      </c>
      <c r="F444" t="s">
        <v>2986</v>
      </c>
      <c r="G444">
        <v>1809902539468</v>
      </c>
    </row>
    <row r="445" spans="1:7" x14ac:dyDescent="0.3">
      <c r="A445" t="s">
        <v>187</v>
      </c>
      <c r="B445">
        <v>26</v>
      </c>
      <c r="C445" t="s">
        <v>2987</v>
      </c>
      <c r="D445" t="s">
        <v>379</v>
      </c>
      <c r="E445">
        <v>20242</v>
      </c>
      <c r="F445" t="s">
        <v>2988</v>
      </c>
      <c r="G445">
        <v>1939900706641</v>
      </c>
    </row>
    <row r="446" spans="1:7" x14ac:dyDescent="0.3">
      <c r="A446" t="s">
        <v>215</v>
      </c>
      <c r="B446">
        <v>26</v>
      </c>
      <c r="C446" t="s">
        <v>2989</v>
      </c>
      <c r="D446" t="s">
        <v>379</v>
      </c>
      <c r="E446">
        <v>20445</v>
      </c>
      <c r="F446" t="s">
        <v>2990</v>
      </c>
      <c r="G446">
        <v>1129902133239</v>
      </c>
    </row>
    <row r="447" spans="1:7" x14ac:dyDescent="0.3">
      <c r="A447" t="s">
        <v>210</v>
      </c>
      <c r="B447">
        <v>26</v>
      </c>
      <c r="C447" t="s">
        <v>2991</v>
      </c>
      <c r="D447" t="s">
        <v>379</v>
      </c>
      <c r="E447">
        <v>20443</v>
      </c>
      <c r="F447" t="s">
        <v>2992</v>
      </c>
      <c r="G447">
        <v>1939900713036</v>
      </c>
    </row>
    <row r="448" spans="1:7" x14ac:dyDescent="0.3">
      <c r="A448" t="s">
        <v>205</v>
      </c>
      <c r="B448">
        <v>26</v>
      </c>
      <c r="C448" t="s">
        <v>2993</v>
      </c>
      <c r="D448" t="s">
        <v>379</v>
      </c>
      <c r="E448">
        <v>20402</v>
      </c>
      <c r="F448" t="s">
        <v>2994</v>
      </c>
      <c r="G448">
        <v>1939900697359</v>
      </c>
    </row>
    <row r="449" spans="1:7" x14ac:dyDescent="0.3">
      <c r="A449" t="s">
        <v>201</v>
      </c>
      <c r="B449">
        <v>26</v>
      </c>
      <c r="C449" t="s">
        <v>2995</v>
      </c>
      <c r="D449" t="s">
        <v>379</v>
      </c>
      <c r="E449">
        <v>20367</v>
      </c>
      <c r="F449" t="s">
        <v>2996</v>
      </c>
      <c r="G449">
        <v>1939900706200</v>
      </c>
    </row>
    <row r="450" spans="1:7" x14ac:dyDescent="0.3">
      <c r="A450" t="s">
        <v>201</v>
      </c>
      <c r="B450">
        <v>27</v>
      </c>
      <c r="C450" t="s">
        <v>2997</v>
      </c>
      <c r="D450" t="s">
        <v>379</v>
      </c>
      <c r="E450">
        <v>20368</v>
      </c>
      <c r="F450" t="s">
        <v>2998</v>
      </c>
      <c r="G450">
        <v>1103200147528</v>
      </c>
    </row>
    <row r="451" spans="1:7" x14ac:dyDescent="0.3">
      <c r="A451" t="s">
        <v>205</v>
      </c>
      <c r="B451">
        <v>27</v>
      </c>
      <c r="C451" t="s">
        <v>2999</v>
      </c>
      <c r="D451" t="s">
        <v>379</v>
      </c>
      <c r="E451">
        <v>20405</v>
      </c>
      <c r="F451" t="s">
        <v>3000</v>
      </c>
      <c r="G451">
        <v>1900101667086</v>
      </c>
    </row>
    <row r="452" spans="1:7" x14ac:dyDescent="0.3">
      <c r="A452" t="s">
        <v>210</v>
      </c>
      <c r="B452">
        <v>27</v>
      </c>
      <c r="C452" t="s">
        <v>3001</v>
      </c>
      <c r="D452" t="s">
        <v>379</v>
      </c>
      <c r="E452">
        <v>20444</v>
      </c>
      <c r="F452" t="s">
        <v>3002</v>
      </c>
      <c r="G452">
        <v>1939900705297</v>
      </c>
    </row>
    <row r="453" spans="1:7" x14ac:dyDescent="0.3">
      <c r="A453" t="s">
        <v>215</v>
      </c>
      <c r="B453">
        <v>27</v>
      </c>
      <c r="C453" t="s">
        <v>3003</v>
      </c>
      <c r="D453" t="s">
        <v>379</v>
      </c>
      <c r="E453">
        <v>20446</v>
      </c>
      <c r="F453" t="s">
        <v>3004</v>
      </c>
      <c r="G453">
        <v>1939900705041</v>
      </c>
    </row>
    <row r="454" spans="1:7" x14ac:dyDescent="0.3">
      <c r="A454" t="s">
        <v>187</v>
      </c>
      <c r="B454">
        <v>27</v>
      </c>
      <c r="C454" t="s">
        <v>3005</v>
      </c>
      <c r="D454" t="s">
        <v>379</v>
      </c>
      <c r="E454">
        <v>20243</v>
      </c>
      <c r="F454" t="s">
        <v>3006</v>
      </c>
      <c r="G454">
        <v>1939900722892</v>
      </c>
    </row>
    <row r="455" spans="1:7" x14ac:dyDescent="0.3">
      <c r="A455" t="s">
        <v>197</v>
      </c>
      <c r="B455">
        <v>27</v>
      </c>
      <c r="C455" t="s">
        <v>3007</v>
      </c>
      <c r="D455" t="s">
        <v>379</v>
      </c>
      <c r="E455">
        <v>20333</v>
      </c>
      <c r="F455" t="s">
        <v>3008</v>
      </c>
      <c r="G455">
        <v>1939900699408</v>
      </c>
    </row>
    <row r="456" spans="1:7" x14ac:dyDescent="0.3">
      <c r="A456" t="s">
        <v>192</v>
      </c>
      <c r="B456">
        <v>27</v>
      </c>
      <c r="C456" t="s">
        <v>3009</v>
      </c>
      <c r="D456" t="s">
        <v>379</v>
      </c>
      <c r="E456">
        <v>20284</v>
      </c>
      <c r="F456" t="s">
        <v>3010</v>
      </c>
      <c r="G456">
        <v>1939900713401</v>
      </c>
    </row>
    <row r="457" spans="1:7" x14ac:dyDescent="0.3">
      <c r="A457" t="s">
        <v>192</v>
      </c>
      <c r="B457">
        <v>28</v>
      </c>
      <c r="C457" t="s">
        <v>3011</v>
      </c>
      <c r="D457" t="s">
        <v>379</v>
      </c>
      <c r="E457">
        <v>20285</v>
      </c>
      <c r="F457" t="s">
        <v>3012</v>
      </c>
      <c r="G457">
        <v>1939900707621</v>
      </c>
    </row>
    <row r="458" spans="1:7" x14ac:dyDescent="0.3">
      <c r="A458" t="s">
        <v>197</v>
      </c>
      <c r="B458">
        <v>28</v>
      </c>
      <c r="C458" t="s">
        <v>3013</v>
      </c>
      <c r="D458" t="s">
        <v>379</v>
      </c>
      <c r="E458">
        <v>20335</v>
      </c>
      <c r="F458" t="s">
        <v>3014</v>
      </c>
      <c r="G458">
        <v>1930101183321</v>
      </c>
    </row>
    <row r="459" spans="1:7" x14ac:dyDescent="0.3">
      <c r="A459" t="s">
        <v>187</v>
      </c>
      <c r="B459">
        <v>28</v>
      </c>
      <c r="C459" t="s">
        <v>3015</v>
      </c>
      <c r="D459" t="s">
        <v>379</v>
      </c>
      <c r="E459">
        <v>20244</v>
      </c>
      <c r="F459" t="s">
        <v>3016</v>
      </c>
      <c r="G459">
        <v>1103704407418</v>
      </c>
    </row>
    <row r="460" spans="1:7" x14ac:dyDescent="0.3">
      <c r="A460" t="s">
        <v>215</v>
      </c>
      <c r="B460">
        <v>28</v>
      </c>
      <c r="C460" t="s">
        <v>3017</v>
      </c>
      <c r="D460" t="s">
        <v>379</v>
      </c>
      <c r="E460">
        <v>20451</v>
      </c>
      <c r="F460" t="s">
        <v>3018</v>
      </c>
      <c r="G460">
        <v>1939900692942</v>
      </c>
    </row>
    <row r="461" spans="1:7" x14ac:dyDescent="0.3">
      <c r="A461" t="s">
        <v>210</v>
      </c>
      <c r="B461">
        <v>28</v>
      </c>
      <c r="C461" t="s">
        <v>3019</v>
      </c>
      <c r="D461" t="s">
        <v>379</v>
      </c>
      <c r="E461">
        <v>20447</v>
      </c>
      <c r="F461" t="s">
        <v>3020</v>
      </c>
      <c r="G461">
        <v>1939900728238</v>
      </c>
    </row>
    <row r="462" spans="1:7" x14ac:dyDescent="0.3">
      <c r="A462" t="s">
        <v>205</v>
      </c>
      <c r="B462">
        <v>28</v>
      </c>
      <c r="C462" t="s">
        <v>3021</v>
      </c>
      <c r="D462" t="s">
        <v>379</v>
      </c>
      <c r="E462">
        <v>20406</v>
      </c>
      <c r="F462" t="s">
        <v>3022</v>
      </c>
      <c r="G462">
        <v>1839902046429</v>
      </c>
    </row>
    <row r="463" spans="1:7" x14ac:dyDescent="0.3">
      <c r="A463" t="s">
        <v>201</v>
      </c>
      <c r="B463">
        <v>28</v>
      </c>
      <c r="C463" t="s">
        <v>3023</v>
      </c>
      <c r="D463" t="s">
        <v>379</v>
      </c>
      <c r="E463">
        <v>20370</v>
      </c>
      <c r="F463" t="s">
        <v>3024</v>
      </c>
      <c r="G463">
        <v>1939900711921</v>
      </c>
    </row>
    <row r="464" spans="1:7" x14ac:dyDescent="0.3">
      <c r="A464" t="s">
        <v>201</v>
      </c>
      <c r="B464">
        <v>29</v>
      </c>
      <c r="C464" t="s">
        <v>3025</v>
      </c>
      <c r="D464" t="s">
        <v>379</v>
      </c>
      <c r="E464">
        <v>20371</v>
      </c>
      <c r="F464" t="s">
        <v>3026</v>
      </c>
      <c r="G464">
        <v>1939900682203</v>
      </c>
    </row>
    <row r="465" spans="1:7" x14ac:dyDescent="0.3">
      <c r="A465" t="s">
        <v>205</v>
      </c>
      <c r="B465">
        <v>29</v>
      </c>
      <c r="C465" t="s">
        <v>3027</v>
      </c>
      <c r="D465" t="s">
        <v>379</v>
      </c>
      <c r="E465">
        <v>20412</v>
      </c>
      <c r="F465" t="s">
        <v>3028</v>
      </c>
      <c r="G465">
        <v>1939900730739</v>
      </c>
    </row>
    <row r="466" spans="1:7" x14ac:dyDescent="0.3">
      <c r="A466" t="s">
        <v>210</v>
      </c>
      <c r="B466">
        <v>29</v>
      </c>
      <c r="C466" t="s">
        <v>3029</v>
      </c>
      <c r="D466" t="s">
        <v>379</v>
      </c>
      <c r="E466">
        <v>20448</v>
      </c>
      <c r="F466" t="s">
        <v>3030</v>
      </c>
      <c r="G466">
        <v>1939900721454</v>
      </c>
    </row>
    <row r="467" spans="1:7" x14ac:dyDescent="0.3">
      <c r="A467" t="s">
        <v>215</v>
      </c>
      <c r="B467">
        <v>29</v>
      </c>
      <c r="C467" t="s">
        <v>3031</v>
      </c>
      <c r="D467" t="s">
        <v>379</v>
      </c>
      <c r="E467">
        <v>20452</v>
      </c>
      <c r="F467" t="s">
        <v>3032</v>
      </c>
      <c r="G467">
        <v>1939900705467</v>
      </c>
    </row>
    <row r="468" spans="1:7" x14ac:dyDescent="0.3">
      <c r="A468" t="s">
        <v>187</v>
      </c>
      <c r="B468">
        <v>29</v>
      </c>
      <c r="C468" t="s">
        <v>3033</v>
      </c>
      <c r="D468" t="s">
        <v>379</v>
      </c>
      <c r="E468">
        <v>20245</v>
      </c>
      <c r="F468" t="s">
        <v>3034</v>
      </c>
      <c r="G468">
        <v>1909803339010</v>
      </c>
    </row>
    <row r="469" spans="1:7" x14ac:dyDescent="0.3">
      <c r="A469" t="s">
        <v>197</v>
      </c>
      <c r="B469">
        <v>29</v>
      </c>
      <c r="C469" t="s">
        <v>3035</v>
      </c>
      <c r="D469" t="s">
        <v>379</v>
      </c>
      <c r="E469">
        <v>20396</v>
      </c>
      <c r="F469" t="s">
        <v>3036</v>
      </c>
      <c r="G469">
        <v>1939900704843</v>
      </c>
    </row>
    <row r="470" spans="1:7" x14ac:dyDescent="0.3">
      <c r="A470" t="s">
        <v>192</v>
      </c>
      <c r="B470">
        <v>29</v>
      </c>
      <c r="C470" t="s">
        <v>3037</v>
      </c>
      <c r="D470" t="s">
        <v>379</v>
      </c>
      <c r="E470">
        <v>20286</v>
      </c>
      <c r="F470" t="s">
        <v>3038</v>
      </c>
      <c r="G470">
        <v>1539901001530</v>
      </c>
    </row>
    <row r="471" spans="1:7" x14ac:dyDescent="0.3">
      <c r="A471" t="s">
        <v>192</v>
      </c>
      <c r="B471">
        <v>30</v>
      </c>
      <c r="C471" t="s">
        <v>3039</v>
      </c>
      <c r="D471" t="s">
        <v>379</v>
      </c>
      <c r="E471">
        <v>20287</v>
      </c>
      <c r="F471" t="s">
        <v>3040</v>
      </c>
      <c r="G471">
        <v>1939900697481</v>
      </c>
    </row>
    <row r="472" spans="1:7" x14ac:dyDescent="0.3">
      <c r="A472" t="s">
        <v>197</v>
      </c>
      <c r="B472">
        <v>30</v>
      </c>
      <c r="C472" t="s">
        <v>3041</v>
      </c>
      <c r="D472" t="s">
        <v>379</v>
      </c>
      <c r="E472">
        <v>20400</v>
      </c>
      <c r="F472" t="s">
        <v>3042</v>
      </c>
      <c r="G472">
        <v>1939900708121</v>
      </c>
    </row>
    <row r="473" spans="1:7" x14ac:dyDescent="0.3">
      <c r="A473" t="s">
        <v>187</v>
      </c>
      <c r="B473">
        <v>30</v>
      </c>
      <c r="C473" t="s">
        <v>3043</v>
      </c>
      <c r="D473" t="s">
        <v>379</v>
      </c>
      <c r="E473">
        <v>20246</v>
      </c>
      <c r="F473" t="s">
        <v>3044</v>
      </c>
      <c r="G473">
        <v>1939900713966</v>
      </c>
    </row>
    <row r="474" spans="1:7" x14ac:dyDescent="0.3">
      <c r="A474" t="s">
        <v>215</v>
      </c>
      <c r="B474">
        <v>30</v>
      </c>
      <c r="C474" t="s">
        <v>3045</v>
      </c>
      <c r="D474" t="s">
        <v>379</v>
      </c>
      <c r="E474">
        <v>20459</v>
      </c>
      <c r="F474" t="s">
        <v>3046</v>
      </c>
      <c r="G474">
        <v>1939900696166</v>
      </c>
    </row>
    <row r="475" spans="1:7" x14ac:dyDescent="0.3">
      <c r="A475" t="s">
        <v>210</v>
      </c>
      <c r="B475">
        <v>30</v>
      </c>
      <c r="C475" t="s">
        <v>3047</v>
      </c>
      <c r="D475" t="s">
        <v>379</v>
      </c>
      <c r="E475">
        <v>20450</v>
      </c>
      <c r="F475" t="s">
        <v>3048</v>
      </c>
      <c r="G475">
        <v>1939900697081</v>
      </c>
    </row>
    <row r="476" spans="1:7" x14ac:dyDescent="0.3">
      <c r="A476" t="s">
        <v>205</v>
      </c>
      <c r="B476">
        <v>30</v>
      </c>
      <c r="C476" t="s">
        <v>3049</v>
      </c>
      <c r="D476" t="s">
        <v>379</v>
      </c>
      <c r="E476">
        <v>20415</v>
      </c>
      <c r="F476" t="s">
        <v>3050</v>
      </c>
      <c r="G476">
        <v>1939900714938</v>
      </c>
    </row>
    <row r="477" spans="1:7" x14ac:dyDescent="0.3">
      <c r="A477" t="s">
        <v>201</v>
      </c>
      <c r="B477">
        <v>30</v>
      </c>
      <c r="C477" t="s">
        <v>3051</v>
      </c>
      <c r="D477" t="s">
        <v>379</v>
      </c>
      <c r="E477">
        <v>20372</v>
      </c>
      <c r="F477" t="s">
        <v>3052</v>
      </c>
      <c r="G477">
        <v>1939900716132</v>
      </c>
    </row>
    <row r="478" spans="1:7" x14ac:dyDescent="0.3">
      <c r="A478" t="s">
        <v>205</v>
      </c>
      <c r="B478">
        <v>31</v>
      </c>
      <c r="C478" t="s">
        <v>3053</v>
      </c>
      <c r="D478" t="s">
        <v>379</v>
      </c>
      <c r="E478">
        <v>20417</v>
      </c>
      <c r="F478" t="s">
        <v>3054</v>
      </c>
      <c r="G478">
        <v>1939900686683</v>
      </c>
    </row>
    <row r="479" spans="1:7" x14ac:dyDescent="0.3">
      <c r="A479" t="s">
        <v>210</v>
      </c>
      <c r="B479">
        <v>31</v>
      </c>
      <c r="C479" t="s">
        <v>3055</v>
      </c>
      <c r="D479" t="s">
        <v>379</v>
      </c>
      <c r="E479">
        <v>20453</v>
      </c>
      <c r="F479" t="s">
        <v>3056</v>
      </c>
      <c r="G479">
        <v>1939900685369</v>
      </c>
    </row>
    <row r="480" spans="1:7" x14ac:dyDescent="0.3">
      <c r="A480" t="s">
        <v>201</v>
      </c>
      <c r="B480">
        <v>31</v>
      </c>
      <c r="C480" t="s">
        <v>3057</v>
      </c>
      <c r="D480" t="s">
        <v>379</v>
      </c>
      <c r="E480">
        <v>20375</v>
      </c>
      <c r="F480" t="s">
        <v>3058</v>
      </c>
      <c r="G480">
        <v>1939900688678</v>
      </c>
    </row>
    <row r="481" spans="1:7" x14ac:dyDescent="0.3">
      <c r="A481" t="s">
        <v>215</v>
      </c>
      <c r="B481">
        <v>31</v>
      </c>
      <c r="C481" t="s">
        <v>3059</v>
      </c>
      <c r="D481" t="s">
        <v>379</v>
      </c>
      <c r="E481">
        <v>20460</v>
      </c>
      <c r="F481" t="s">
        <v>3060</v>
      </c>
      <c r="G481">
        <v>1909803330578</v>
      </c>
    </row>
    <row r="482" spans="1:7" x14ac:dyDescent="0.3">
      <c r="A482" t="s">
        <v>187</v>
      </c>
      <c r="B482">
        <v>31</v>
      </c>
      <c r="C482" t="s">
        <v>3061</v>
      </c>
      <c r="D482" t="s">
        <v>379</v>
      </c>
      <c r="E482">
        <v>20247</v>
      </c>
      <c r="F482" t="s">
        <v>3062</v>
      </c>
      <c r="G482">
        <v>1939900702239</v>
      </c>
    </row>
    <row r="483" spans="1:7" x14ac:dyDescent="0.3">
      <c r="A483" t="s">
        <v>197</v>
      </c>
      <c r="B483">
        <v>31</v>
      </c>
      <c r="C483" t="s">
        <v>3063</v>
      </c>
      <c r="D483" t="s">
        <v>379</v>
      </c>
      <c r="E483">
        <v>20401</v>
      </c>
      <c r="F483" t="s">
        <v>3064</v>
      </c>
      <c r="G483">
        <v>1800701317826</v>
      </c>
    </row>
    <row r="484" spans="1:7" x14ac:dyDescent="0.3">
      <c r="A484" t="s">
        <v>192</v>
      </c>
      <c r="B484">
        <v>31</v>
      </c>
      <c r="C484" t="s">
        <v>3065</v>
      </c>
      <c r="D484" t="s">
        <v>379</v>
      </c>
      <c r="E484">
        <v>20288</v>
      </c>
      <c r="F484" t="s">
        <v>3066</v>
      </c>
      <c r="G484">
        <v>1939900723856</v>
      </c>
    </row>
    <row r="485" spans="1:7" x14ac:dyDescent="0.3">
      <c r="A485" t="s">
        <v>192</v>
      </c>
      <c r="B485">
        <v>32</v>
      </c>
      <c r="C485" t="s">
        <v>3067</v>
      </c>
      <c r="D485" t="s">
        <v>379</v>
      </c>
      <c r="E485">
        <v>20290</v>
      </c>
      <c r="F485" t="s">
        <v>3068</v>
      </c>
      <c r="G485">
        <v>1939500054680</v>
      </c>
    </row>
    <row r="486" spans="1:7" x14ac:dyDescent="0.3">
      <c r="A486" t="s">
        <v>197</v>
      </c>
      <c r="B486">
        <v>32</v>
      </c>
      <c r="C486" t="s">
        <v>3069</v>
      </c>
      <c r="D486" t="s">
        <v>379</v>
      </c>
      <c r="E486">
        <v>20403</v>
      </c>
      <c r="F486" t="s">
        <v>3070</v>
      </c>
      <c r="G486">
        <v>1939900693493</v>
      </c>
    </row>
    <row r="487" spans="1:7" x14ac:dyDescent="0.3">
      <c r="A487" t="s">
        <v>215</v>
      </c>
      <c r="B487">
        <v>32</v>
      </c>
      <c r="C487" t="s">
        <v>3071</v>
      </c>
      <c r="D487" t="s">
        <v>379</v>
      </c>
      <c r="E487">
        <v>20461</v>
      </c>
      <c r="F487" t="s">
        <v>3072</v>
      </c>
      <c r="G487">
        <v>1939900713176</v>
      </c>
    </row>
    <row r="488" spans="1:7" x14ac:dyDescent="0.3">
      <c r="A488" t="s">
        <v>201</v>
      </c>
      <c r="B488">
        <v>32</v>
      </c>
      <c r="C488" t="s">
        <v>3073</v>
      </c>
      <c r="D488" t="s">
        <v>379</v>
      </c>
      <c r="E488">
        <v>20376</v>
      </c>
      <c r="F488" t="s">
        <v>3074</v>
      </c>
      <c r="G488">
        <v>1939900699289</v>
      </c>
    </row>
    <row r="489" spans="1:7" x14ac:dyDescent="0.3">
      <c r="A489" t="s">
        <v>210</v>
      </c>
      <c r="B489">
        <v>32</v>
      </c>
      <c r="C489" t="s">
        <v>3075</v>
      </c>
      <c r="D489" t="s">
        <v>379</v>
      </c>
      <c r="E489">
        <v>20454</v>
      </c>
      <c r="F489" t="s">
        <v>3076</v>
      </c>
      <c r="G489">
        <v>1104200683552</v>
      </c>
    </row>
    <row r="490" spans="1:7" x14ac:dyDescent="0.3">
      <c r="A490" t="s">
        <v>205</v>
      </c>
      <c r="B490">
        <v>32</v>
      </c>
      <c r="C490" t="s">
        <v>3077</v>
      </c>
      <c r="D490" t="s">
        <v>379</v>
      </c>
      <c r="E490">
        <v>20418</v>
      </c>
      <c r="F490" t="s">
        <v>3078</v>
      </c>
      <c r="G490">
        <v>1939900703898</v>
      </c>
    </row>
    <row r="491" spans="1:7" x14ac:dyDescent="0.3">
      <c r="A491" t="s">
        <v>205</v>
      </c>
      <c r="B491">
        <v>33</v>
      </c>
      <c r="C491" t="s">
        <v>3079</v>
      </c>
      <c r="D491" t="s">
        <v>379</v>
      </c>
      <c r="E491">
        <v>20420</v>
      </c>
      <c r="F491" t="s">
        <v>3080</v>
      </c>
      <c r="G491">
        <v>1939900699688</v>
      </c>
    </row>
    <row r="492" spans="1:7" x14ac:dyDescent="0.3">
      <c r="A492" t="s">
        <v>210</v>
      </c>
      <c r="B492">
        <v>33</v>
      </c>
      <c r="C492" t="s">
        <v>3081</v>
      </c>
      <c r="D492" t="s">
        <v>379</v>
      </c>
      <c r="E492">
        <v>20456</v>
      </c>
      <c r="F492" t="s">
        <v>3082</v>
      </c>
      <c r="G492">
        <v>1939900719522</v>
      </c>
    </row>
    <row r="493" spans="1:7" x14ac:dyDescent="0.3">
      <c r="A493" t="s">
        <v>201</v>
      </c>
      <c r="B493">
        <v>33</v>
      </c>
      <c r="C493" t="s">
        <v>3083</v>
      </c>
      <c r="D493" t="s">
        <v>379</v>
      </c>
      <c r="E493">
        <v>20377</v>
      </c>
      <c r="F493" t="s">
        <v>3084</v>
      </c>
      <c r="G493">
        <v>1939800030999</v>
      </c>
    </row>
    <row r="494" spans="1:7" x14ac:dyDescent="0.3">
      <c r="A494" t="s">
        <v>215</v>
      </c>
      <c r="B494">
        <v>33</v>
      </c>
      <c r="C494" t="s">
        <v>3085</v>
      </c>
      <c r="D494" t="s">
        <v>379</v>
      </c>
      <c r="E494">
        <v>20462</v>
      </c>
      <c r="F494" t="s">
        <v>3086</v>
      </c>
      <c r="G494">
        <v>1939900726081</v>
      </c>
    </row>
    <row r="495" spans="1:7" x14ac:dyDescent="0.3">
      <c r="A495" t="s">
        <v>197</v>
      </c>
      <c r="B495">
        <v>33</v>
      </c>
      <c r="C495" t="s">
        <v>3087</v>
      </c>
      <c r="D495" t="s">
        <v>379</v>
      </c>
      <c r="E495">
        <v>20404</v>
      </c>
      <c r="F495" t="s">
        <v>3088</v>
      </c>
      <c r="G495">
        <v>1939900702816</v>
      </c>
    </row>
    <row r="496" spans="1:7" x14ac:dyDescent="0.3">
      <c r="A496" t="s">
        <v>192</v>
      </c>
      <c r="B496">
        <v>33</v>
      </c>
      <c r="C496" t="s">
        <v>3089</v>
      </c>
      <c r="D496" t="s">
        <v>379</v>
      </c>
      <c r="E496">
        <v>20291</v>
      </c>
      <c r="F496" t="s">
        <v>3090</v>
      </c>
      <c r="G496">
        <v>1409903781622</v>
      </c>
    </row>
    <row r="497" spans="1:7" x14ac:dyDescent="0.3">
      <c r="A497" t="s">
        <v>197</v>
      </c>
      <c r="B497">
        <v>34</v>
      </c>
      <c r="C497" t="s">
        <v>3091</v>
      </c>
      <c r="D497" t="s">
        <v>1307</v>
      </c>
      <c r="E497">
        <v>20411</v>
      </c>
      <c r="F497" t="s">
        <v>3092</v>
      </c>
      <c r="G497">
        <v>1819900648839</v>
      </c>
    </row>
    <row r="498" spans="1:7" x14ac:dyDescent="0.3">
      <c r="A498" t="s">
        <v>215</v>
      </c>
      <c r="B498">
        <v>34</v>
      </c>
      <c r="C498" t="s">
        <v>3093</v>
      </c>
      <c r="D498" t="s">
        <v>379</v>
      </c>
      <c r="E498">
        <v>20467</v>
      </c>
      <c r="F498" t="s">
        <v>3094</v>
      </c>
      <c r="G498">
        <v>1800901356485</v>
      </c>
    </row>
    <row r="499" spans="1:7" x14ac:dyDescent="0.3">
      <c r="A499" t="s">
        <v>201</v>
      </c>
      <c r="B499">
        <v>34</v>
      </c>
      <c r="C499" t="s">
        <v>3095</v>
      </c>
      <c r="D499" t="s">
        <v>379</v>
      </c>
      <c r="E499">
        <v>20378</v>
      </c>
      <c r="F499" t="s">
        <v>3096</v>
      </c>
      <c r="G499">
        <v>1939900716949</v>
      </c>
    </row>
    <row r="500" spans="1:7" x14ac:dyDescent="0.3">
      <c r="A500" t="s">
        <v>210</v>
      </c>
      <c r="B500">
        <v>34</v>
      </c>
      <c r="C500" t="s">
        <v>3097</v>
      </c>
      <c r="D500" t="s">
        <v>379</v>
      </c>
      <c r="E500">
        <v>20457</v>
      </c>
      <c r="F500" t="s">
        <v>3098</v>
      </c>
      <c r="G500">
        <v>1939900693272</v>
      </c>
    </row>
    <row r="501" spans="1:7" x14ac:dyDescent="0.3">
      <c r="A501" t="s">
        <v>205</v>
      </c>
      <c r="B501">
        <v>34</v>
      </c>
      <c r="C501" t="s">
        <v>3099</v>
      </c>
      <c r="D501" t="s">
        <v>379</v>
      </c>
      <c r="E501">
        <v>20421</v>
      </c>
      <c r="F501" t="s">
        <v>3100</v>
      </c>
      <c r="G501">
        <v>1939900707907</v>
      </c>
    </row>
    <row r="502" spans="1:7" x14ac:dyDescent="0.3">
      <c r="A502" t="s">
        <v>192</v>
      </c>
      <c r="B502">
        <v>34</v>
      </c>
      <c r="C502" t="s">
        <v>3101</v>
      </c>
      <c r="D502" t="s">
        <v>379</v>
      </c>
      <c r="E502">
        <v>20465</v>
      </c>
      <c r="F502" t="s">
        <v>3102</v>
      </c>
      <c r="G502">
        <v>1939900723741</v>
      </c>
    </row>
    <row r="503" spans="1:7" x14ac:dyDescent="0.3">
      <c r="A503" t="s">
        <v>192</v>
      </c>
      <c r="B503">
        <v>35</v>
      </c>
      <c r="C503" t="s">
        <v>3103</v>
      </c>
      <c r="D503" t="s">
        <v>379</v>
      </c>
      <c r="E503">
        <v>20498</v>
      </c>
      <c r="F503" t="s">
        <v>3104</v>
      </c>
    </row>
    <row r="504" spans="1:7" x14ac:dyDescent="0.3">
      <c r="A504" t="s">
        <v>205</v>
      </c>
      <c r="B504">
        <v>35</v>
      </c>
      <c r="C504" t="s">
        <v>3105</v>
      </c>
      <c r="D504" t="s">
        <v>379</v>
      </c>
      <c r="E504">
        <v>20422</v>
      </c>
      <c r="F504" t="s">
        <v>3106</v>
      </c>
      <c r="G504">
        <v>1939900719531</v>
      </c>
    </row>
    <row r="505" spans="1:7" x14ac:dyDescent="0.3">
      <c r="A505" t="s">
        <v>210</v>
      </c>
      <c r="B505">
        <v>35</v>
      </c>
      <c r="C505" t="s">
        <v>3107</v>
      </c>
      <c r="D505" t="s">
        <v>379</v>
      </c>
      <c r="E505">
        <v>20458</v>
      </c>
      <c r="F505" t="s">
        <v>3108</v>
      </c>
      <c r="G505">
        <v>1939900715144</v>
      </c>
    </row>
    <row r="506" spans="1:7" x14ac:dyDescent="0.3">
      <c r="A506" t="s">
        <v>201</v>
      </c>
      <c r="B506">
        <v>35</v>
      </c>
      <c r="C506" t="s">
        <v>3109</v>
      </c>
      <c r="D506" t="s">
        <v>379</v>
      </c>
      <c r="E506">
        <v>20379</v>
      </c>
      <c r="F506" t="s">
        <v>3110</v>
      </c>
      <c r="G506">
        <v>1939900702514</v>
      </c>
    </row>
    <row r="507" spans="1:7" x14ac:dyDescent="0.3">
      <c r="A507" t="s">
        <v>215</v>
      </c>
      <c r="B507">
        <v>35</v>
      </c>
      <c r="C507" t="s">
        <v>3111</v>
      </c>
      <c r="D507" t="s">
        <v>379</v>
      </c>
      <c r="E507">
        <v>20505</v>
      </c>
      <c r="F507" t="s">
        <v>3112</v>
      </c>
      <c r="G507">
        <v>1939900712447</v>
      </c>
    </row>
    <row r="508" spans="1:7" x14ac:dyDescent="0.3">
      <c r="A508" t="s">
        <v>197</v>
      </c>
      <c r="B508">
        <v>35</v>
      </c>
      <c r="C508" t="s">
        <v>3113</v>
      </c>
      <c r="D508" t="s">
        <v>379</v>
      </c>
      <c r="E508">
        <v>20423</v>
      </c>
      <c r="F508" t="s">
        <v>3114</v>
      </c>
      <c r="G508">
        <v>1939900726928</v>
      </c>
    </row>
    <row r="509" spans="1:7" x14ac:dyDescent="0.3">
      <c r="A509" t="s">
        <v>197</v>
      </c>
      <c r="B509">
        <v>36</v>
      </c>
      <c r="C509" t="s">
        <v>3115</v>
      </c>
      <c r="D509" t="s">
        <v>379</v>
      </c>
      <c r="E509">
        <v>20449</v>
      </c>
      <c r="F509" t="s">
        <v>3116</v>
      </c>
      <c r="G509">
        <v>1939900687230</v>
      </c>
    </row>
    <row r="510" spans="1:7" x14ac:dyDescent="0.3">
      <c r="A510" t="s">
        <v>201</v>
      </c>
      <c r="B510">
        <v>36</v>
      </c>
      <c r="C510" t="s">
        <v>3117</v>
      </c>
      <c r="D510" t="s">
        <v>379</v>
      </c>
      <c r="E510">
        <v>20442</v>
      </c>
      <c r="F510" t="s">
        <v>3118</v>
      </c>
      <c r="G510">
        <v>1939900700112</v>
      </c>
    </row>
    <row r="511" spans="1:7" x14ac:dyDescent="0.3">
      <c r="A511" t="s">
        <v>210</v>
      </c>
      <c r="B511">
        <v>36</v>
      </c>
      <c r="C511" t="s">
        <v>3119</v>
      </c>
      <c r="D511" t="s">
        <v>379</v>
      </c>
      <c r="E511">
        <v>20463</v>
      </c>
      <c r="F511" t="s">
        <v>3120</v>
      </c>
      <c r="G511">
        <v>1939900690214</v>
      </c>
    </row>
    <row r="512" spans="1:7" x14ac:dyDescent="0.3">
      <c r="A512" t="s">
        <v>205</v>
      </c>
      <c r="B512">
        <v>36</v>
      </c>
      <c r="C512" t="s">
        <v>3121</v>
      </c>
      <c r="D512" t="s">
        <v>379</v>
      </c>
      <c r="E512">
        <v>20424</v>
      </c>
      <c r="F512" t="s">
        <v>3122</v>
      </c>
      <c r="G512">
        <v>1929901179696</v>
      </c>
    </row>
    <row r="513" spans="1:7" x14ac:dyDescent="0.3">
      <c r="A513" t="s">
        <v>205</v>
      </c>
      <c r="B513">
        <v>37</v>
      </c>
      <c r="C513" t="s">
        <v>3123</v>
      </c>
      <c r="D513" t="s">
        <v>379</v>
      </c>
      <c r="E513">
        <v>20506</v>
      </c>
      <c r="F513" t="s">
        <v>3124</v>
      </c>
      <c r="G513">
        <v>1819900662068</v>
      </c>
    </row>
    <row r="514" spans="1:7" x14ac:dyDescent="0.3">
      <c r="A514" t="s">
        <v>210</v>
      </c>
      <c r="B514">
        <v>37</v>
      </c>
      <c r="C514" t="s">
        <v>3125</v>
      </c>
      <c r="D514" t="s">
        <v>379</v>
      </c>
      <c r="E514">
        <v>20464</v>
      </c>
      <c r="F514" t="s">
        <v>3126</v>
      </c>
      <c r="G514">
        <v>1939900706749</v>
      </c>
    </row>
    <row r="515" spans="1:7" x14ac:dyDescent="0.3">
      <c r="A515" t="s">
        <v>197</v>
      </c>
      <c r="B515">
        <v>37</v>
      </c>
      <c r="C515" t="s">
        <v>3127</v>
      </c>
      <c r="D515" t="s">
        <v>379</v>
      </c>
      <c r="E515">
        <v>20455</v>
      </c>
      <c r="F515" t="s">
        <v>3128</v>
      </c>
      <c r="G515">
        <v>1939900726839</v>
      </c>
    </row>
    <row r="516" spans="1:7" x14ac:dyDescent="0.3">
      <c r="A516" t="s">
        <v>210</v>
      </c>
      <c r="B516">
        <v>38</v>
      </c>
      <c r="C516" t="s">
        <v>3129</v>
      </c>
      <c r="D516" t="s">
        <v>379</v>
      </c>
      <c r="E516">
        <v>20466</v>
      </c>
      <c r="F516" t="s">
        <v>3130</v>
      </c>
      <c r="G516">
        <v>1939900721357</v>
      </c>
    </row>
    <row r="517" spans="1:7" x14ac:dyDescent="0.3">
      <c r="A517" t="s">
        <v>210</v>
      </c>
      <c r="B517">
        <v>39</v>
      </c>
      <c r="C517" t="s">
        <v>3131</v>
      </c>
      <c r="D517" t="s">
        <v>379</v>
      </c>
      <c r="E517">
        <v>20468</v>
      </c>
      <c r="F517" t="s">
        <v>3132</v>
      </c>
      <c r="G517">
        <v>1939900680898</v>
      </c>
    </row>
    <row r="518" spans="1:7" x14ac:dyDescent="0.3">
      <c r="A518" t="s">
        <v>253</v>
      </c>
      <c r="B518">
        <v>1</v>
      </c>
      <c r="C518" t="s">
        <v>254</v>
      </c>
      <c r="D518" t="s">
        <v>379</v>
      </c>
      <c r="E518">
        <v>20140</v>
      </c>
      <c r="F518" t="s">
        <v>3133</v>
      </c>
      <c r="G518">
        <v>1929901160901</v>
      </c>
    </row>
    <row r="519" spans="1:7" x14ac:dyDescent="0.3">
      <c r="A519" t="s">
        <v>237</v>
      </c>
      <c r="B519">
        <v>1</v>
      </c>
      <c r="C519" t="s">
        <v>238</v>
      </c>
      <c r="D519" t="s">
        <v>379</v>
      </c>
      <c r="E519">
        <v>19963</v>
      </c>
      <c r="F519" t="s">
        <v>3134</v>
      </c>
      <c r="G519">
        <v>1939900685148</v>
      </c>
    </row>
    <row r="520" spans="1:7" x14ac:dyDescent="0.3">
      <c r="A520" t="s">
        <v>242</v>
      </c>
      <c r="B520">
        <v>1</v>
      </c>
      <c r="C520" t="s">
        <v>243</v>
      </c>
      <c r="D520" t="s">
        <v>379</v>
      </c>
      <c r="E520">
        <v>19970</v>
      </c>
      <c r="F520" t="s">
        <v>3135</v>
      </c>
      <c r="G520">
        <v>1939900676416</v>
      </c>
    </row>
    <row r="521" spans="1:7" x14ac:dyDescent="0.3">
      <c r="A521" t="s">
        <v>247</v>
      </c>
      <c r="B521">
        <v>1</v>
      </c>
      <c r="C521" t="s">
        <v>248</v>
      </c>
      <c r="D521" t="s">
        <v>379</v>
      </c>
      <c r="E521">
        <v>20102</v>
      </c>
      <c r="F521" t="s">
        <v>3136</v>
      </c>
      <c r="G521">
        <v>1900801076439</v>
      </c>
    </row>
    <row r="522" spans="1:7" x14ac:dyDescent="0.3">
      <c r="A522" t="s">
        <v>225</v>
      </c>
      <c r="B522">
        <v>1</v>
      </c>
      <c r="C522" t="s">
        <v>226</v>
      </c>
      <c r="D522" t="s">
        <v>379</v>
      </c>
      <c r="E522">
        <v>19958</v>
      </c>
      <c r="F522" t="s">
        <v>3137</v>
      </c>
      <c r="G522">
        <v>1939900681614</v>
      </c>
    </row>
    <row r="523" spans="1:7" x14ac:dyDescent="0.3">
      <c r="A523" t="s">
        <v>231</v>
      </c>
      <c r="B523">
        <v>1</v>
      </c>
      <c r="C523" t="s">
        <v>232</v>
      </c>
      <c r="D523" t="s">
        <v>379</v>
      </c>
      <c r="E523">
        <v>19993</v>
      </c>
      <c r="F523" t="s">
        <v>3138</v>
      </c>
      <c r="G523">
        <v>1939900667603</v>
      </c>
    </row>
    <row r="524" spans="1:7" x14ac:dyDescent="0.3">
      <c r="A524" t="s">
        <v>231</v>
      </c>
      <c r="B524">
        <v>2</v>
      </c>
      <c r="C524" t="s">
        <v>234</v>
      </c>
      <c r="D524" t="s">
        <v>379</v>
      </c>
      <c r="E524">
        <v>19995</v>
      </c>
      <c r="F524" t="s">
        <v>3139</v>
      </c>
      <c r="G524">
        <v>1939900687132</v>
      </c>
    </row>
    <row r="525" spans="1:7" x14ac:dyDescent="0.3">
      <c r="A525" t="s">
        <v>225</v>
      </c>
      <c r="B525">
        <v>2</v>
      </c>
      <c r="C525" t="s">
        <v>228</v>
      </c>
      <c r="D525" t="s">
        <v>379</v>
      </c>
      <c r="E525">
        <v>19959</v>
      </c>
      <c r="F525" t="s">
        <v>3140</v>
      </c>
      <c r="G525">
        <v>1939900682831</v>
      </c>
    </row>
    <row r="526" spans="1:7" x14ac:dyDescent="0.3">
      <c r="A526" t="s">
        <v>247</v>
      </c>
      <c r="B526">
        <v>2</v>
      </c>
      <c r="C526" t="s">
        <v>250</v>
      </c>
      <c r="D526" t="s">
        <v>379</v>
      </c>
      <c r="E526">
        <v>20103</v>
      </c>
      <c r="F526" t="s">
        <v>3141</v>
      </c>
      <c r="G526">
        <v>1939900657527</v>
      </c>
    </row>
    <row r="527" spans="1:7" x14ac:dyDescent="0.3">
      <c r="A527" t="s">
        <v>242</v>
      </c>
      <c r="B527">
        <v>2</v>
      </c>
      <c r="C527" t="s">
        <v>245</v>
      </c>
      <c r="D527" t="s">
        <v>379</v>
      </c>
      <c r="E527">
        <v>20065</v>
      </c>
      <c r="F527" t="s">
        <v>3142</v>
      </c>
      <c r="G527">
        <v>1939900673379</v>
      </c>
    </row>
    <row r="528" spans="1:7" x14ac:dyDescent="0.3">
      <c r="A528" t="s">
        <v>237</v>
      </c>
      <c r="B528">
        <v>2</v>
      </c>
      <c r="C528" t="s">
        <v>239</v>
      </c>
      <c r="D528" t="s">
        <v>379</v>
      </c>
      <c r="E528">
        <v>20029</v>
      </c>
      <c r="F528" t="s">
        <v>3143</v>
      </c>
      <c r="G528">
        <v>1939900678834</v>
      </c>
    </row>
    <row r="529" spans="1:7" x14ac:dyDescent="0.3">
      <c r="A529" t="s">
        <v>253</v>
      </c>
      <c r="B529">
        <v>2</v>
      </c>
      <c r="C529" t="s">
        <v>256</v>
      </c>
      <c r="D529" t="s">
        <v>379</v>
      </c>
      <c r="E529">
        <v>20141</v>
      </c>
      <c r="F529" t="s">
        <v>3144</v>
      </c>
      <c r="G529">
        <v>1939900648285</v>
      </c>
    </row>
    <row r="530" spans="1:7" x14ac:dyDescent="0.3">
      <c r="A530" t="s">
        <v>225</v>
      </c>
      <c r="B530">
        <v>3</v>
      </c>
      <c r="C530" t="s">
        <v>230</v>
      </c>
      <c r="D530" t="s">
        <v>379</v>
      </c>
      <c r="E530">
        <v>19960</v>
      </c>
      <c r="F530" t="s">
        <v>3145</v>
      </c>
      <c r="G530">
        <v>1829900328389</v>
      </c>
    </row>
    <row r="531" spans="1:7" x14ac:dyDescent="0.3">
      <c r="A531" t="s">
        <v>242</v>
      </c>
      <c r="B531">
        <v>3</v>
      </c>
      <c r="C531" t="s">
        <v>246</v>
      </c>
      <c r="D531" t="s">
        <v>379</v>
      </c>
      <c r="E531">
        <v>20067</v>
      </c>
      <c r="F531" t="s">
        <v>3146</v>
      </c>
      <c r="G531">
        <v>1939900652312</v>
      </c>
    </row>
    <row r="532" spans="1:7" x14ac:dyDescent="0.3">
      <c r="A532" t="s">
        <v>237</v>
      </c>
      <c r="B532">
        <v>3</v>
      </c>
      <c r="C532" t="s">
        <v>241</v>
      </c>
      <c r="D532" t="s">
        <v>379</v>
      </c>
      <c r="E532">
        <v>20030</v>
      </c>
      <c r="F532" t="s">
        <v>3147</v>
      </c>
      <c r="G532">
        <v>1939800027823</v>
      </c>
    </row>
    <row r="533" spans="1:7" x14ac:dyDescent="0.3">
      <c r="A533" t="s">
        <v>247</v>
      </c>
      <c r="B533">
        <v>3</v>
      </c>
      <c r="C533" t="s">
        <v>252</v>
      </c>
      <c r="D533" t="s">
        <v>379</v>
      </c>
      <c r="E533">
        <v>20104</v>
      </c>
      <c r="F533" t="s">
        <v>3148</v>
      </c>
      <c r="G533">
        <v>1930800137728</v>
      </c>
    </row>
    <row r="534" spans="1:7" x14ac:dyDescent="0.3">
      <c r="A534" t="s">
        <v>253</v>
      </c>
      <c r="B534">
        <v>3</v>
      </c>
      <c r="C534" t="s">
        <v>257</v>
      </c>
      <c r="D534" t="s">
        <v>379</v>
      </c>
      <c r="E534">
        <v>20142</v>
      </c>
      <c r="F534" t="s">
        <v>3149</v>
      </c>
      <c r="G534">
        <v>1939800027645</v>
      </c>
    </row>
    <row r="535" spans="1:7" x14ac:dyDescent="0.3">
      <c r="A535" t="s">
        <v>231</v>
      </c>
      <c r="B535">
        <v>3</v>
      </c>
      <c r="C535" t="s">
        <v>236</v>
      </c>
      <c r="D535" t="s">
        <v>379</v>
      </c>
      <c r="E535">
        <v>19996</v>
      </c>
      <c r="F535" t="s">
        <v>3150</v>
      </c>
      <c r="G535">
        <v>1939900676475</v>
      </c>
    </row>
    <row r="536" spans="1:7" x14ac:dyDescent="0.3">
      <c r="A536" t="s">
        <v>231</v>
      </c>
      <c r="B536">
        <v>4</v>
      </c>
      <c r="C536" t="s">
        <v>3151</v>
      </c>
      <c r="D536" t="s">
        <v>379</v>
      </c>
      <c r="E536">
        <v>19997</v>
      </c>
      <c r="F536" t="s">
        <v>3152</v>
      </c>
      <c r="G536">
        <v>1939800029176</v>
      </c>
    </row>
    <row r="537" spans="1:7" x14ac:dyDescent="0.3">
      <c r="A537" t="s">
        <v>253</v>
      </c>
      <c r="B537">
        <v>4</v>
      </c>
      <c r="C537" t="s">
        <v>3153</v>
      </c>
      <c r="D537" t="s">
        <v>379</v>
      </c>
      <c r="E537">
        <v>20143</v>
      </c>
      <c r="F537" t="s">
        <v>3154</v>
      </c>
      <c r="G537">
        <v>1939900677960</v>
      </c>
    </row>
    <row r="538" spans="1:7" x14ac:dyDescent="0.3">
      <c r="A538" t="s">
        <v>247</v>
      </c>
      <c r="B538">
        <v>4</v>
      </c>
      <c r="C538" t="s">
        <v>3155</v>
      </c>
      <c r="D538" t="s">
        <v>379</v>
      </c>
      <c r="E538">
        <v>20105</v>
      </c>
      <c r="F538" t="s">
        <v>3156</v>
      </c>
      <c r="G538">
        <v>1939900673212</v>
      </c>
    </row>
    <row r="539" spans="1:7" x14ac:dyDescent="0.3">
      <c r="A539" t="s">
        <v>242</v>
      </c>
      <c r="B539">
        <v>4</v>
      </c>
      <c r="C539" t="s">
        <v>3157</v>
      </c>
      <c r="D539" t="s">
        <v>379</v>
      </c>
      <c r="E539">
        <v>20068</v>
      </c>
      <c r="F539" t="s">
        <v>3158</v>
      </c>
      <c r="G539">
        <v>1939900681363</v>
      </c>
    </row>
    <row r="540" spans="1:7" x14ac:dyDescent="0.3">
      <c r="A540" t="s">
        <v>225</v>
      </c>
      <c r="B540">
        <v>4</v>
      </c>
      <c r="C540" t="s">
        <v>3159</v>
      </c>
      <c r="D540" t="s">
        <v>379</v>
      </c>
      <c r="E540">
        <v>19961</v>
      </c>
      <c r="F540" t="s">
        <v>3160</v>
      </c>
      <c r="G540">
        <v>1939900650476</v>
      </c>
    </row>
    <row r="541" spans="1:7" x14ac:dyDescent="0.3">
      <c r="A541" t="s">
        <v>237</v>
      </c>
      <c r="B541">
        <v>4</v>
      </c>
      <c r="C541" t="s">
        <v>3161</v>
      </c>
      <c r="D541" t="s">
        <v>379</v>
      </c>
      <c r="E541">
        <v>20031</v>
      </c>
      <c r="F541" t="s">
        <v>3162</v>
      </c>
      <c r="G541">
        <v>1103704154188</v>
      </c>
    </row>
    <row r="542" spans="1:7" x14ac:dyDescent="0.3">
      <c r="A542" t="s">
        <v>242</v>
      </c>
      <c r="B542">
        <v>5</v>
      </c>
      <c r="C542" t="s">
        <v>3163</v>
      </c>
      <c r="D542" t="s">
        <v>379</v>
      </c>
      <c r="E542">
        <v>20069</v>
      </c>
      <c r="F542" t="s">
        <v>3164</v>
      </c>
      <c r="G542">
        <v>1939900665350</v>
      </c>
    </row>
    <row r="543" spans="1:7" x14ac:dyDescent="0.3">
      <c r="A543" t="s">
        <v>237</v>
      </c>
      <c r="B543">
        <v>5</v>
      </c>
      <c r="C543" t="s">
        <v>3165</v>
      </c>
      <c r="D543" t="s">
        <v>379</v>
      </c>
      <c r="E543">
        <v>20032</v>
      </c>
      <c r="F543" t="s">
        <v>3166</v>
      </c>
      <c r="G543">
        <v>1103704315220</v>
      </c>
    </row>
    <row r="544" spans="1:7" x14ac:dyDescent="0.3">
      <c r="A544" t="s">
        <v>247</v>
      </c>
      <c r="B544">
        <v>5</v>
      </c>
      <c r="C544" t="s">
        <v>3167</v>
      </c>
      <c r="D544" t="s">
        <v>379</v>
      </c>
      <c r="E544">
        <v>20106</v>
      </c>
      <c r="F544" t="s">
        <v>3168</v>
      </c>
      <c r="G544">
        <v>1819900625073</v>
      </c>
    </row>
    <row r="545" spans="1:7" x14ac:dyDescent="0.3">
      <c r="A545" t="s">
        <v>253</v>
      </c>
      <c r="B545">
        <v>5</v>
      </c>
      <c r="C545" t="s">
        <v>3169</v>
      </c>
      <c r="D545" t="s">
        <v>379</v>
      </c>
      <c r="E545">
        <v>20144</v>
      </c>
      <c r="F545" t="s">
        <v>3170</v>
      </c>
      <c r="G545">
        <v>1939900659830</v>
      </c>
    </row>
    <row r="546" spans="1:7" x14ac:dyDescent="0.3">
      <c r="A546" t="s">
        <v>231</v>
      </c>
      <c r="B546">
        <v>5</v>
      </c>
      <c r="C546" t="s">
        <v>3171</v>
      </c>
      <c r="D546" t="s">
        <v>379</v>
      </c>
      <c r="E546">
        <v>19998</v>
      </c>
      <c r="F546" t="s">
        <v>3172</v>
      </c>
      <c r="G546">
        <v>1939900668537</v>
      </c>
    </row>
    <row r="547" spans="1:7" x14ac:dyDescent="0.3">
      <c r="A547" t="s">
        <v>225</v>
      </c>
      <c r="B547">
        <v>5</v>
      </c>
      <c r="C547" t="s">
        <v>3173</v>
      </c>
      <c r="D547" t="s">
        <v>379</v>
      </c>
      <c r="E547">
        <v>19962</v>
      </c>
      <c r="F547" t="s">
        <v>3174</v>
      </c>
      <c r="G547">
        <v>1199901184255</v>
      </c>
    </row>
    <row r="548" spans="1:7" x14ac:dyDescent="0.3">
      <c r="A548" t="s">
        <v>225</v>
      </c>
      <c r="B548">
        <v>6</v>
      </c>
      <c r="C548" t="s">
        <v>3175</v>
      </c>
      <c r="D548" t="s">
        <v>379</v>
      </c>
      <c r="E548">
        <v>19964</v>
      </c>
      <c r="F548" t="s">
        <v>3176</v>
      </c>
      <c r="G548">
        <v>1939900665279</v>
      </c>
    </row>
    <row r="549" spans="1:7" x14ac:dyDescent="0.3">
      <c r="A549" t="s">
        <v>231</v>
      </c>
      <c r="B549">
        <v>6</v>
      </c>
      <c r="C549" t="s">
        <v>3177</v>
      </c>
      <c r="D549" t="s">
        <v>379</v>
      </c>
      <c r="E549">
        <v>19999</v>
      </c>
      <c r="F549" t="s">
        <v>3178</v>
      </c>
      <c r="G549">
        <v>1110301453966</v>
      </c>
    </row>
    <row r="550" spans="1:7" x14ac:dyDescent="0.3">
      <c r="A550" t="s">
        <v>253</v>
      </c>
      <c r="B550">
        <v>6</v>
      </c>
      <c r="C550" t="s">
        <v>3179</v>
      </c>
      <c r="D550" t="s">
        <v>379</v>
      </c>
      <c r="E550">
        <v>20145</v>
      </c>
      <c r="F550" t="s">
        <v>3180</v>
      </c>
      <c r="G550">
        <v>1939900671864</v>
      </c>
    </row>
    <row r="551" spans="1:7" x14ac:dyDescent="0.3">
      <c r="A551" t="s">
        <v>247</v>
      </c>
      <c r="B551">
        <v>6</v>
      </c>
      <c r="C551" t="s">
        <v>3181</v>
      </c>
      <c r="D551" t="s">
        <v>379</v>
      </c>
      <c r="E551">
        <v>20108</v>
      </c>
      <c r="F551" t="s">
        <v>3182</v>
      </c>
      <c r="G551">
        <v>1939900668529</v>
      </c>
    </row>
    <row r="552" spans="1:7" x14ac:dyDescent="0.3">
      <c r="A552" t="s">
        <v>242</v>
      </c>
      <c r="B552">
        <v>6</v>
      </c>
      <c r="C552" t="s">
        <v>3183</v>
      </c>
      <c r="D552" t="s">
        <v>379</v>
      </c>
      <c r="E552">
        <v>20070</v>
      </c>
      <c r="F552" t="s">
        <v>3184</v>
      </c>
      <c r="G552">
        <v>1939900690036</v>
      </c>
    </row>
    <row r="553" spans="1:7" x14ac:dyDescent="0.3">
      <c r="A553" t="s">
        <v>237</v>
      </c>
      <c r="B553">
        <v>6</v>
      </c>
      <c r="C553" t="s">
        <v>3185</v>
      </c>
      <c r="D553" t="s">
        <v>379</v>
      </c>
      <c r="E553">
        <v>20033</v>
      </c>
      <c r="F553" t="s">
        <v>3186</v>
      </c>
      <c r="G553">
        <v>1939900663268</v>
      </c>
    </row>
    <row r="554" spans="1:7" x14ac:dyDescent="0.3">
      <c r="A554" t="s">
        <v>242</v>
      </c>
      <c r="B554">
        <v>7</v>
      </c>
      <c r="C554" t="s">
        <v>3187</v>
      </c>
      <c r="D554" t="s">
        <v>379</v>
      </c>
      <c r="E554">
        <v>20071</v>
      </c>
      <c r="F554" t="s">
        <v>3188</v>
      </c>
      <c r="G554">
        <v>1939900681916</v>
      </c>
    </row>
    <row r="555" spans="1:7" x14ac:dyDescent="0.3">
      <c r="A555" t="s">
        <v>237</v>
      </c>
      <c r="B555">
        <v>7</v>
      </c>
      <c r="C555" t="s">
        <v>3189</v>
      </c>
      <c r="D555" t="s">
        <v>379</v>
      </c>
      <c r="E555">
        <v>20034</v>
      </c>
      <c r="F555" t="s">
        <v>3190</v>
      </c>
      <c r="G555">
        <v>1939900653564</v>
      </c>
    </row>
    <row r="556" spans="1:7" x14ac:dyDescent="0.3">
      <c r="A556" t="s">
        <v>247</v>
      </c>
      <c r="B556">
        <v>7</v>
      </c>
      <c r="C556" t="s">
        <v>3191</v>
      </c>
      <c r="D556" t="s">
        <v>379</v>
      </c>
      <c r="E556">
        <v>20109</v>
      </c>
      <c r="F556" t="s">
        <v>3192</v>
      </c>
      <c r="G556">
        <v>1939900667221</v>
      </c>
    </row>
    <row r="557" spans="1:7" x14ac:dyDescent="0.3">
      <c r="A557" t="s">
        <v>253</v>
      </c>
      <c r="B557">
        <v>7</v>
      </c>
      <c r="C557" t="s">
        <v>3193</v>
      </c>
      <c r="D557" t="s">
        <v>379</v>
      </c>
      <c r="E557">
        <v>20147</v>
      </c>
      <c r="F557" t="s">
        <v>3194</v>
      </c>
      <c r="G557">
        <v>1449900865698</v>
      </c>
    </row>
    <row r="558" spans="1:7" x14ac:dyDescent="0.3">
      <c r="A558" t="s">
        <v>231</v>
      </c>
      <c r="B558">
        <v>7</v>
      </c>
      <c r="C558" t="s">
        <v>3195</v>
      </c>
      <c r="D558" t="s">
        <v>379</v>
      </c>
      <c r="E558">
        <v>20000</v>
      </c>
      <c r="F558" t="s">
        <v>3196</v>
      </c>
      <c r="G558">
        <v>1939900690907</v>
      </c>
    </row>
    <row r="559" spans="1:7" x14ac:dyDescent="0.3">
      <c r="A559" t="s">
        <v>225</v>
      </c>
      <c r="B559">
        <v>7</v>
      </c>
      <c r="C559" t="s">
        <v>3197</v>
      </c>
      <c r="D559" t="s">
        <v>379</v>
      </c>
      <c r="E559">
        <v>19965</v>
      </c>
      <c r="F559" t="s">
        <v>3198</v>
      </c>
      <c r="G559">
        <v>1939900664841</v>
      </c>
    </row>
    <row r="560" spans="1:7" x14ac:dyDescent="0.3">
      <c r="A560" t="s">
        <v>225</v>
      </c>
      <c r="B560">
        <v>8</v>
      </c>
      <c r="C560" t="s">
        <v>3199</v>
      </c>
      <c r="D560" t="s">
        <v>379</v>
      </c>
      <c r="E560">
        <v>19966</v>
      </c>
      <c r="F560" t="s">
        <v>3200</v>
      </c>
      <c r="G560">
        <v>1939900655028</v>
      </c>
    </row>
    <row r="561" spans="1:7" x14ac:dyDescent="0.3">
      <c r="A561" t="s">
        <v>231</v>
      </c>
      <c r="B561">
        <v>8</v>
      </c>
      <c r="C561" t="s">
        <v>3201</v>
      </c>
      <c r="D561" t="s">
        <v>379</v>
      </c>
      <c r="E561">
        <v>20002</v>
      </c>
      <c r="F561" t="s">
        <v>3202</v>
      </c>
      <c r="G561">
        <v>1939900665023</v>
      </c>
    </row>
    <row r="562" spans="1:7" x14ac:dyDescent="0.3">
      <c r="A562" t="s">
        <v>253</v>
      </c>
      <c r="B562">
        <v>8</v>
      </c>
      <c r="C562" t="s">
        <v>3203</v>
      </c>
      <c r="D562" t="s">
        <v>379</v>
      </c>
      <c r="E562">
        <v>20148</v>
      </c>
      <c r="F562" t="s">
        <v>3204</v>
      </c>
      <c r="G562">
        <v>1939900681584</v>
      </c>
    </row>
    <row r="563" spans="1:7" x14ac:dyDescent="0.3">
      <c r="A563" t="s">
        <v>247</v>
      </c>
      <c r="B563">
        <v>8</v>
      </c>
      <c r="C563" t="s">
        <v>3205</v>
      </c>
      <c r="D563" t="s">
        <v>379</v>
      </c>
      <c r="E563">
        <v>20111</v>
      </c>
      <c r="F563" t="s">
        <v>3206</v>
      </c>
      <c r="G563">
        <v>1900101598424</v>
      </c>
    </row>
    <row r="564" spans="1:7" x14ac:dyDescent="0.3">
      <c r="A564" t="s">
        <v>237</v>
      </c>
      <c r="B564">
        <v>8</v>
      </c>
      <c r="C564" t="s">
        <v>3207</v>
      </c>
      <c r="D564" t="s">
        <v>379</v>
      </c>
      <c r="E564">
        <v>20035</v>
      </c>
      <c r="F564" t="s">
        <v>3208</v>
      </c>
      <c r="G564">
        <v>1949900636015</v>
      </c>
    </row>
    <row r="565" spans="1:7" x14ac:dyDescent="0.3">
      <c r="A565" t="s">
        <v>242</v>
      </c>
      <c r="B565">
        <v>8</v>
      </c>
      <c r="C565" t="s">
        <v>3209</v>
      </c>
      <c r="D565" t="s">
        <v>379</v>
      </c>
      <c r="E565">
        <v>20072</v>
      </c>
      <c r="F565" t="s">
        <v>3210</v>
      </c>
      <c r="G565">
        <v>1939900660315</v>
      </c>
    </row>
    <row r="566" spans="1:7" x14ac:dyDescent="0.3">
      <c r="A566" t="s">
        <v>242</v>
      </c>
      <c r="B566">
        <v>9</v>
      </c>
      <c r="C566" t="s">
        <v>3211</v>
      </c>
      <c r="D566" t="s">
        <v>379</v>
      </c>
      <c r="E566">
        <v>20073</v>
      </c>
      <c r="F566" t="s">
        <v>3212</v>
      </c>
      <c r="G566">
        <v>1939900672682</v>
      </c>
    </row>
    <row r="567" spans="1:7" x14ac:dyDescent="0.3">
      <c r="A567" t="s">
        <v>237</v>
      </c>
      <c r="B567">
        <v>9</v>
      </c>
      <c r="C567" t="s">
        <v>3213</v>
      </c>
      <c r="D567" t="s">
        <v>379</v>
      </c>
      <c r="E567">
        <v>20036</v>
      </c>
      <c r="F567" t="s">
        <v>3214</v>
      </c>
      <c r="G567">
        <v>1939900670281</v>
      </c>
    </row>
    <row r="568" spans="1:7" x14ac:dyDescent="0.3">
      <c r="A568" t="s">
        <v>247</v>
      </c>
      <c r="B568">
        <v>9</v>
      </c>
      <c r="C568" t="s">
        <v>3215</v>
      </c>
      <c r="D568" t="s">
        <v>379</v>
      </c>
      <c r="E568">
        <v>20112</v>
      </c>
      <c r="F568" t="s">
        <v>3216</v>
      </c>
      <c r="G568">
        <v>1939900667115</v>
      </c>
    </row>
    <row r="569" spans="1:7" x14ac:dyDescent="0.3">
      <c r="A569" t="s">
        <v>253</v>
      </c>
      <c r="B569">
        <v>9</v>
      </c>
      <c r="C569" t="s">
        <v>3217</v>
      </c>
      <c r="D569" t="s">
        <v>379</v>
      </c>
      <c r="E569">
        <v>20149</v>
      </c>
      <c r="F569" t="s">
        <v>3218</v>
      </c>
      <c r="G569">
        <v>1939900675410</v>
      </c>
    </row>
    <row r="570" spans="1:7" x14ac:dyDescent="0.3">
      <c r="A570" t="s">
        <v>225</v>
      </c>
      <c r="B570">
        <v>9</v>
      </c>
      <c r="C570" t="s">
        <v>3219</v>
      </c>
      <c r="D570" t="s">
        <v>379</v>
      </c>
      <c r="E570">
        <v>19967</v>
      </c>
      <c r="F570" t="s">
        <v>3220</v>
      </c>
      <c r="G570">
        <v>1939900665597</v>
      </c>
    </row>
    <row r="571" spans="1:7" x14ac:dyDescent="0.3">
      <c r="A571" t="s">
        <v>231</v>
      </c>
      <c r="B571">
        <v>9</v>
      </c>
      <c r="C571" t="s">
        <v>3221</v>
      </c>
      <c r="D571" t="s">
        <v>379</v>
      </c>
      <c r="E571">
        <v>20003</v>
      </c>
      <c r="F571" t="s">
        <v>3222</v>
      </c>
      <c r="G571">
        <v>1939900651812</v>
      </c>
    </row>
    <row r="572" spans="1:7" x14ac:dyDescent="0.3">
      <c r="A572" t="s">
        <v>237</v>
      </c>
      <c r="B572">
        <v>10</v>
      </c>
      <c r="C572" t="s">
        <v>3223</v>
      </c>
      <c r="D572" t="s">
        <v>379</v>
      </c>
      <c r="E572">
        <v>20037</v>
      </c>
      <c r="F572" t="s">
        <v>3224</v>
      </c>
      <c r="G572">
        <v>1939900650255</v>
      </c>
    </row>
    <row r="573" spans="1:7" x14ac:dyDescent="0.3">
      <c r="A573" t="s">
        <v>225</v>
      </c>
      <c r="B573">
        <v>10</v>
      </c>
      <c r="C573" t="s">
        <v>3225</v>
      </c>
      <c r="D573" t="s">
        <v>379</v>
      </c>
      <c r="E573">
        <v>19968</v>
      </c>
      <c r="F573" t="s">
        <v>3226</v>
      </c>
      <c r="G573">
        <v>1839901957851</v>
      </c>
    </row>
    <row r="574" spans="1:7" x14ac:dyDescent="0.3">
      <c r="A574" t="s">
        <v>231</v>
      </c>
      <c r="B574">
        <v>10</v>
      </c>
      <c r="C574" t="s">
        <v>3227</v>
      </c>
      <c r="D574" t="s">
        <v>379</v>
      </c>
      <c r="E574">
        <v>20004</v>
      </c>
      <c r="F574" t="s">
        <v>3228</v>
      </c>
      <c r="G574">
        <v>1939900685571</v>
      </c>
    </row>
    <row r="575" spans="1:7" x14ac:dyDescent="0.3">
      <c r="A575" t="s">
        <v>253</v>
      </c>
      <c r="B575">
        <v>10</v>
      </c>
      <c r="C575" t="s">
        <v>3229</v>
      </c>
      <c r="D575" t="s">
        <v>379</v>
      </c>
      <c r="E575">
        <v>20150</v>
      </c>
      <c r="F575" t="s">
        <v>3230</v>
      </c>
      <c r="G575">
        <v>1939900660269</v>
      </c>
    </row>
    <row r="576" spans="1:7" x14ac:dyDescent="0.3">
      <c r="A576" t="s">
        <v>247</v>
      </c>
      <c r="B576">
        <v>10</v>
      </c>
      <c r="C576" t="s">
        <v>3231</v>
      </c>
      <c r="D576" t="s">
        <v>379</v>
      </c>
      <c r="E576">
        <v>20113</v>
      </c>
      <c r="F576" t="s">
        <v>3232</v>
      </c>
      <c r="G576">
        <v>1399400071880</v>
      </c>
    </row>
    <row r="577" spans="1:7" x14ac:dyDescent="0.3">
      <c r="A577" t="s">
        <v>242</v>
      </c>
      <c r="B577">
        <v>10</v>
      </c>
      <c r="C577" t="s">
        <v>3233</v>
      </c>
      <c r="D577" t="s">
        <v>379</v>
      </c>
      <c r="E577">
        <v>20074</v>
      </c>
      <c r="F577" t="s">
        <v>3234</v>
      </c>
      <c r="G577">
        <v>1939900669096</v>
      </c>
    </row>
    <row r="578" spans="1:7" x14ac:dyDescent="0.3">
      <c r="A578" t="s">
        <v>242</v>
      </c>
      <c r="B578">
        <v>11</v>
      </c>
      <c r="C578" t="s">
        <v>3235</v>
      </c>
      <c r="D578" t="s">
        <v>379</v>
      </c>
      <c r="E578">
        <v>20075</v>
      </c>
      <c r="F578" t="s">
        <v>3236</v>
      </c>
      <c r="G578">
        <v>1219901176359</v>
      </c>
    </row>
    <row r="579" spans="1:7" x14ac:dyDescent="0.3">
      <c r="A579" t="s">
        <v>237</v>
      </c>
      <c r="B579">
        <v>11</v>
      </c>
      <c r="C579" t="s">
        <v>3237</v>
      </c>
      <c r="D579" t="s">
        <v>379</v>
      </c>
      <c r="E579">
        <v>20038</v>
      </c>
      <c r="F579" t="s">
        <v>3238</v>
      </c>
      <c r="G579">
        <v>1939900670396</v>
      </c>
    </row>
    <row r="580" spans="1:7" x14ac:dyDescent="0.3">
      <c r="A580" t="s">
        <v>247</v>
      </c>
      <c r="B580">
        <v>11</v>
      </c>
      <c r="C580" t="s">
        <v>3239</v>
      </c>
      <c r="D580" t="s">
        <v>379</v>
      </c>
      <c r="E580">
        <v>20114</v>
      </c>
      <c r="F580" t="s">
        <v>3240</v>
      </c>
      <c r="G580">
        <v>1931001083555</v>
      </c>
    </row>
    <row r="581" spans="1:7" x14ac:dyDescent="0.3">
      <c r="A581" t="s">
        <v>231</v>
      </c>
      <c r="B581">
        <v>11</v>
      </c>
      <c r="C581" t="s">
        <v>3241</v>
      </c>
      <c r="D581" t="s">
        <v>379</v>
      </c>
      <c r="E581">
        <v>20005</v>
      </c>
      <c r="F581" t="s">
        <v>3242</v>
      </c>
      <c r="G581">
        <v>1939900654854</v>
      </c>
    </row>
    <row r="582" spans="1:7" x14ac:dyDescent="0.3">
      <c r="A582" t="s">
        <v>225</v>
      </c>
      <c r="B582">
        <v>11</v>
      </c>
      <c r="C582" t="s">
        <v>3243</v>
      </c>
      <c r="D582" t="s">
        <v>379</v>
      </c>
      <c r="E582">
        <v>19969</v>
      </c>
      <c r="F582" t="s">
        <v>3244</v>
      </c>
      <c r="G582">
        <v>1969900584775</v>
      </c>
    </row>
    <row r="583" spans="1:7" x14ac:dyDescent="0.3">
      <c r="A583" t="s">
        <v>253</v>
      </c>
      <c r="B583">
        <v>11</v>
      </c>
      <c r="C583" t="s">
        <v>3245</v>
      </c>
      <c r="D583" t="s">
        <v>379</v>
      </c>
      <c r="E583">
        <v>20151</v>
      </c>
      <c r="F583" t="s">
        <v>3246</v>
      </c>
      <c r="G583">
        <v>1959901062632</v>
      </c>
    </row>
    <row r="584" spans="1:7" x14ac:dyDescent="0.3">
      <c r="A584" t="s">
        <v>253</v>
      </c>
      <c r="B584">
        <v>12</v>
      </c>
      <c r="C584" t="s">
        <v>3247</v>
      </c>
      <c r="D584" t="s">
        <v>379</v>
      </c>
      <c r="E584">
        <v>20152</v>
      </c>
      <c r="F584" t="s">
        <v>3248</v>
      </c>
      <c r="G584">
        <v>1939900657888</v>
      </c>
    </row>
    <row r="585" spans="1:7" x14ac:dyDescent="0.3">
      <c r="A585" t="s">
        <v>225</v>
      </c>
      <c r="B585">
        <v>12</v>
      </c>
      <c r="C585" t="s">
        <v>3249</v>
      </c>
      <c r="D585" t="s">
        <v>379</v>
      </c>
      <c r="E585">
        <v>19971</v>
      </c>
      <c r="F585" t="s">
        <v>3250</v>
      </c>
      <c r="G585">
        <v>1939900678613</v>
      </c>
    </row>
    <row r="586" spans="1:7" x14ac:dyDescent="0.3">
      <c r="A586" t="s">
        <v>231</v>
      </c>
      <c r="B586">
        <v>12</v>
      </c>
      <c r="C586" t="s">
        <v>3251</v>
      </c>
      <c r="D586" t="s">
        <v>379</v>
      </c>
      <c r="E586">
        <v>20006</v>
      </c>
      <c r="F586" t="s">
        <v>3252</v>
      </c>
      <c r="G586">
        <v>1900701226323</v>
      </c>
    </row>
    <row r="587" spans="1:7" x14ac:dyDescent="0.3">
      <c r="A587" t="s">
        <v>247</v>
      </c>
      <c r="B587">
        <v>12</v>
      </c>
      <c r="C587" t="s">
        <v>3253</v>
      </c>
      <c r="D587" t="s">
        <v>379</v>
      </c>
      <c r="E587">
        <v>20115</v>
      </c>
      <c r="F587" t="s">
        <v>3254</v>
      </c>
      <c r="G587">
        <v>1909803260561</v>
      </c>
    </row>
    <row r="588" spans="1:7" x14ac:dyDescent="0.3">
      <c r="A588" t="s">
        <v>237</v>
      </c>
      <c r="B588">
        <v>12</v>
      </c>
      <c r="C588" t="s">
        <v>3255</v>
      </c>
      <c r="D588" t="s">
        <v>379</v>
      </c>
      <c r="E588">
        <v>20039</v>
      </c>
      <c r="F588" t="s">
        <v>3256</v>
      </c>
      <c r="G588">
        <v>1939900685113</v>
      </c>
    </row>
    <row r="589" spans="1:7" x14ac:dyDescent="0.3">
      <c r="A589" t="s">
        <v>242</v>
      </c>
      <c r="B589">
        <v>12</v>
      </c>
      <c r="C589" t="s">
        <v>3257</v>
      </c>
      <c r="D589" t="s">
        <v>379</v>
      </c>
      <c r="E589">
        <v>20076</v>
      </c>
      <c r="F589" t="s">
        <v>3258</v>
      </c>
      <c r="G589">
        <v>1939900686179</v>
      </c>
    </row>
    <row r="590" spans="1:7" x14ac:dyDescent="0.3">
      <c r="A590" t="s">
        <v>242</v>
      </c>
      <c r="B590">
        <v>13</v>
      </c>
      <c r="C590" t="s">
        <v>3259</v>
      </c>
      <c r="D590" t="s">
        <v>379</v>
      </c>
      <c r="E590">
        <v>20078</v>
      </c>
      <c r="F590" t="s">
        <v>3260</v>
      </c>
      <c r="G590">
        <v>1939900666127</v>
      </c>
    </row>
    <row r="591" spans="1:7" x14ac:dyDescent="0.3">
      <c r="A591" t="s">
        <v>231</v>
      </c>
      <c r="B591">
        <v>13</v>
      </c>
      <c r="C591" t="s">
        <v>3261</v>
      </c>
      <c r="D591" t="s">
        <v>379</v>
      </c>
      <c r="E591">
        <v>20007</v>
      </c>
      <c r="F591" t="s">
        <v>3262</v>
      </c>
      <c r="G591">
        <v>1939900655192</v>
      </c>
    </row>
    <row r="592" spans="1:7" x14ac:dyDescent="0.3">
      <c r="A592" t="s">
        <v>225</v>
      </c>
      <c r="B592">
        <v>13</v>
      </c>
      <c r="C592" t="s">
        <v>3263</v>
      </c>
      <c r="D592" t="s">
        <v>379</v>
      </c>
      <c r="E592">
        <v>19972</v>
      </c>
      <c r="F592" t="s">
        <v>3264</v>
      </c>
      <c r="G592">
        <v>1939900685172</v>
      </c>
    </row>
    <row r="593" spans="1:7" x14ac:dyDescent="0.3">
      <c r="A593" t="s">
        <v>253</v>
      </c>
      <c r="B593">
        <v>13</v>
      </c>
      <c r="C593" t="s">
        <v>3265</v>
      </c>
      <c r="D593" t="s">
        <v>379</v>
      </c>
      <c r="E593">
        <v>20153</v>
      </c>
      <c r="F593" t="s">
        <v>3266</v>
      </c>
      <c r="G593">
        <v>1939900661231</v>
      </c>
    </row>
    <row r="594" spans="1:7" x14ac:dyDescent="0.3">
      <c r="A594" t="s">
        <v>247</v>
      </c>
      <c r="B594">
        <v>13</v>
      </c>
      <c r="C594" t="s">
        <v>3267</v>
      </c>
      <c r="D594" t="s">
        <v>379</v>
      </c>
      <c r="E594">
        <v>20116</v>
      </c>
      <c r="F594" t="s">
        <v>3268</v>
      </c>
      <c r="G594">
        <v>1939900680944</v>
      </c>
    </row>
    <row r="595" spans="1:7" x14ac:dyDescent="0.3">
      <c r="A595" t="s">
        <v>237</v>
      </c>
      <c r="B595">
        <v>13</v>
      </c>
      <c r="C595" t="s">
        <v>3269</v>
      </c>
      <c r="D595" t="s">
        <v>379</v>
      </c>
      <c r="E595">
        <v>20040</v>
      </c>
      <c r="F595" t="s">
        <v>3270</v>
      </c>
      <c r="G595">
        <v>1819900589816</v>
      </c>
    </row>
    <row r="596" spans="1:7" x14ac:dyDescent="0.3">
      <c r="A596" t="s">
        <v>225</v>
      </c>
      <c r="B596">
        <v>14</v>
      </c>
      <c r="C596" t="s">
        <v>3271</v>
      </c>
      <c r="D596" t="s">
        <v>379</v>
      </c>
      <c r="E596">
        <v>19973</v>
      </c>
      <c r="F596" t="s">
        <v>3272</v>
      </c>
      <c r="G596">
        <v>1939900685717</v>
      </c>
    </row>
    <row r="597" spans="1:7" x14ac:dyDescent="0.3">
      <c r="A597" t="s">
        <v>247</v>
      </c>
      <c r="B597">
        <v>14</v>
      </c>
      <c r="C597" t="s">
        <v>3273</v>
      </c>
      <c r="D597" t="s">
        <v>379</v>
      </c>
      <c r="E597">
        <v>20117</v>
      </c>
      <c r="F597" t="s">
        <v>3274</v>
      </c>
      <c r="G597">
        <v>1939900669843</v>
      </c>
    </row>
    <row r="598" spans="1:7" x14ac:dyDescent="0.3">
      <c r="A598" t="s">
        <v>253</v>
      </c>
      <c r="B598">
        <v>14</v>
      </c>
      <c r="C598" t="s">
        <v>3275</v>
      </c>
      <c r="D598" t="s">
        <v>379</v>
      </c>
      <c r="E598">
        <v>20154</v>
      </c>
      <c r="F598" t="s">
        <v>3276</v>
      </c>
      <c r="G598">
        <v>1849300095413</v>
      </c>
    </row>
    <row r="599" spans="1:7" x14ac:dyDescent="0.3">
      <c r="A599" t="s">
        <v>231</v>
      </c>
      <c r="B599">
        <v>14</v>
      </c>
      <c r="C599" t="s">
        <v>3277</v>
      </c>
      <c r="D599" t="s">
        <v>379</v>
      </c>
      <c r="E599">
        <v>20008</v>
      </c>
      <c r="F599" t="s">
        <v>3278</v>
      </c>
      <c r="G599">
        <v>1939900685857</v>
      </c>
    </row>
    <row r="600" spans="1:7" x14ac:dyDescent="0.3">
      <c r="A600" t="s">
        <v>242</v>
      </c>
      <c r="B600">
        <v>14</v>
      </c>
      <c r="C600" t="s">
        <v>3279</v>
      </c>
      <c r="D600" t="s">
        <v>379</v>
      </c>
      <c r="E600">
        <v>20079</v>
      </c>
      <c r="F600" t="s">
        <v>3280</v>
      </c>
      <c r="G600">
        <v>1939900656300</v>
      </c>
    </row>
    <row r="601" spans="1:7" x14ac:dyDescent="0.3">
      <c r="A601" t="s">
        <v>237</v>
      </c>
      <c r="B601">
        <v>14</v>
      </c>
      <c r="C601" t="s">
        <v>3281</v>
      </c>
      <c r="D601" t="s">
        <v>379</v>
      </c>
      <c r="E601">
        <v>20041</v>
      </c>
      <c r="F601" t="s">
        <v>3282</v>
      </c>
      <c r="G601">
        <v>1102003855693</v>
      </c>
    </row>
    <row r="602" spans="1:7" x14ac:dyDescent="0.3">
      <c r="A602" t="s">
        <v>237</v>
      </c>
      <c r="B602">
        <v>15</v>
      </c>
      <c r="C602" t="s">
        <v>3283</v>
      </c>
      <c r="D602" t="s">
        <v>379</v>
      </c>
      <c r="E602">
        <v>20043</v>
      </c>
      <c r="F602" t="s">
        <v>3284</v>
      </c>
      <c r="G602">
        <v>1909803269097</v>
      </c>
    </row>
    <row r="603" spans="1:7" x14ac:dyDescent="0.3">
      <c r="A603" t="s">
        <v>225</v>
      </c>
      <c r="B603">
        <v>15</v>
      </c>
      <c r="C603" t="s">
        <v>3285</v>
      </c>
      <c r="D603" t="s">
        <v>379</v>
      </c>
      <c r="E603">
        <v>19974</v>
      </c>
      <c r="F603" t="s">
        <v>3286</v>
      </c>
      <c r="G603">
        <v>1929901160570</v>
      </c>
    </row>
    <row r="604" spans="1:7" x14ac:dyDescent="0.3">
      <c r="A604" t="s">
        <v>242</v>
      </c>
      <c r="B604">
        <v>15</v>
      </c>
      <c r="C604" t="s">
        <v>3287</v>
      </c>
      <c r="D604" t="s">
        <v>379</v>
      </c>
      <c r="E604">
        <v>20080</v>
      </c>
      <c r="F604" t="s">
        <v>3288</v>
      </c>
      <c r="G604">
        <v>1939900661389</v>
      </c>
    </row>
    <row r="605" spans="1:7" x14ac:dyDescent="0.3">
      <c r="A605" t="s">
        <v>231</v>
      </c>
      <c r="B605">
        <v>15</v>
      </c>
      <c r="C605" t="s">
        <v>3289</v>
      </c>
      <c r="D605" t="s">
        <v>379</v>
      </c>
      <c r="E605">
        <v>20009</v>
      </c>
      <c r="F605" t="s">
        <v>3290</v>
      </c>
      <c r="G605">
        <v>1939900658205</v>
      </c>
    </row>
    <row r="606" spans="1:7" x14ac:dyDescent="0.3">
      <c r="A606" t="s">
        <v>253</v>
      </c>
      <c r="B606">
        <v>15</v>
      </c>
      <c r="C606" t="s">
        <v>3291</v>
      </c>
      <c r="D606" t="s">
        <v>379</v>
      </c>
      <c r="E606">
        <v>20155</v>
      </c>
      <c r="F606" t="s">
        <v>3292</v>
      </c>
      <c r="G606">
        <v>1909803270231</v>
      </c>
    </row>
    <row r="607" spans="1:7" x14ac:dyDescent="0.3">
      <c r="A607" t="s">
        <v>247</v>
      </c>
      <c r="B607">
        <v>15</v>
      </c>
      <c r="C607" t="s">
        <v>3293</v>
      </c>
      <c r="D607" t="s">
        <v>379</v>
      </c>
      <c r="E607">
        <v>20118</v>
      </c>
      <c r="F607" t="s">
        <v>3294</v>
      </c>
      <c r="G607">
        <v>1939900657179</v>
      </c>
    </row>
    <row r="608" spans="1:7" x14ac:dyDescent="0.3">
      <c r="A608" t="s">
        <v>253</v>
      </c>
      <c r="B608">
        <v>16</v>
      </c>
      <c r="C608" t="s">
        <v>3295</v>
      </c>
      <c r="D608" t="s">
        <v>379</v>
      </c>
      <c r="E608">
        <v>20156</v>
      </c>
      <c r="F608" t="s">
        <v>3296</v>
      </c>
      <c r="G608">
        <v>1939900666216</v>
      </c>
    </row>
    <row r="609" spans="1:7" x14ac:dyDescent="0.3">
      <c r="A609" t="s">
        <v>231</v>
      </c>
      <c r="B609">
        <v>16</v>
      </c>
      <c r="C609" t="s">
        <v>3297</v>
      </c>
      <c r="D609" t="s">
        <v>379</v>
      </c>
      <c r="E609">
        <v>20010</v>
      </c>
      <c r="F609" t="s">
        <v>3298</v>
      </c>
      <c r="G609">
        <v>1939900689861</v>
      </c>
    </row>
    <row r="610" spans="1:7" x14ac:dyDescent="0.3">
      <c r="A610" t="s">
        <v>242</v>
      </c>
      <c r="B610">
        <v>16</v>
      </c>
      <c r="C610" t="s">
        <v>3299</v>
      </c>
      <c r="D610" t="s">
        <v>379</v>
      </c>
      <c r="E610">
        <v>20081</v>
      </c>
      <c r="F610" t="s">
        <v>3300</v>
      </c>
      <c r="G610">
        <v>1939900692471</v>
      </c>
    </row>
    <row r="611" spans="1:7" x14ac:dyDescent="0.3">
      <c r="A611" t="s">
        <v>237</v>
      </c>
      <c r="B611">
        <v>16</v>
      </c>
      <c r="C611" t="s">
        <v>3301</v>
      </c>
      <c r="D611" t="s">
        <v>379</v>
      </c>
      <c r="E611">
        <v>20044</v>
      </c>
      <c r="F611" t="s">
        <v>3302</v>
      </c>
      <c r="G611">
        <v>1939900674901</v>
      </c>
    </row>
    <row r="612" spans="1:7" x14ac:dyDescent="0.3">
      <c r="A612" t="s">
        <v>225</v>
      </c>
      <c r="B612">
        <v>16</v>
      </c>
      <c r="C612" t="s">
        <v>3303</v>
      </c>
      <c r="D612" t="s">
        <v>379</v>
      </c>
      <c r="E612">
        <v>19975</v>
      </c>
      <c r="F612" t="s">
        <v>3304</v>
      </c>
      <c r="G612">
        <v>1939900645901</v>
      </c>
    </row>
    <row r="613" spans="1:7" x14ac:dyDescent="0.3">
      <c r="A613" t="s">
        <v>247</v>
      </c>
      <c r="B613">
        <v>16</v>
      </c>
      <c r="C613" t="s">
        <v>3305</v>
      </c>
      <c r="D613" t="s">
        <v>379</v>
      </c>
      <c r="E613">
        <v>20119</v>
      </c>
      <c r="F613" t="s">
        <v>3306</v>
      </c>
      <c r="G613">
        <v>1939900649818</v>
      </c>
    </row>
    <row r="614" spans="1:7" x14ac:dyDescent="0.3">
      <c r="A614" t="s">
        <v>237</v>
      </c>
      <c r="B614">
        <v>17</v>
      </c>
      <c r="C614" t="s">
        <v>3307</v>
      </c>
      <c r="D614" t="s">
        <v>379</v>
      </c>
      <c r="E614">
        <v>20045</v>
      </c>
      <c r="F614" t="s">
        <v>3308</v>
      </c>
      <c r="G614">
        <v>1939900683986</v>
      </c>
    </row>
    <row r="615" spans="1:7" x14ac:dyDescent="0.3">
      <c r="A615" t="s">
        <v>225</v>
      </c>
      <c r="B615">
        <v>17</v>
      </c>
      <c r="C615" t="s">
        <v>3309</v>
      </c>
      <c r="D615" t="s">
        <v>379</v>
      </c>
      <c r="E615">
        <v>19976</v>
      </c>
      <c r="F615" t="s">
        <v>3310</v>
      </c>
      <c r="G615">
        <v>1939900665121</v>
      </c>
    </row>
    <row r="616" spans="1:7" x14ac:dyDescent="0.3">
      <c r="A616" t="s">
        <v>242</v>
      </c>
      <c r="B616">
        <v>17</v>
      </c>
      <c r="C616" t="s">
        <v>3311</v>
      </c>
      <c r="D616" t="s">
        <v>379</v>
      </c>
      <c r="E616">
        <v>20082</v>
      </c>
      <c r="F616" t="s">
        <v>3312</v>
      </c>
      <c r="G616">
        <v>1939900683447</v>
      </c>
    </row>
    <row r="617" spans="1:7" x14ac:dyDescent="0.3">
      <c r="A617" t="s">
        <v>231</v>
      </c>
      <c r="B617">
        <v>17</v>
      </c>
      <c r="C617" t="s">
        <v>3313</v>
      </c>
      <c r="D617" t="s">
        <v>379</v>
      </c>
      <c r="E617">
        <v>20011</v>
      </c>
      <c r="F617" t="s">
        <v>3314</v>
      </c>
      <c r="G617">
        <v>1939900679920</v>
      </c>
    </row>
    <row r="618" spans="1:7" x14ac:dyDescent="0.3">
      <c r="A618" t="s">
        <v>253</v>
      </c>
      <c r="B618">
        <v>17</v>
      </c>
      <c r="C618" t="s">
        <v>3315</v>
      </c>
      <c r="D618" t="s">
        <v>379</v>
      </c>
      <c r="E618">
        <v>20157</v>
      </c>
      <c r="F618" t="s">
        <v>3316</v>
      </c>
      <c r="G618">
        <v>1800901342808</v>
      </c>
    </row>
    <row r="619" spans="1:7" x14ac:dyDescent="0.3">
      <c r="A619" t="s">
        <v>247</v>
      </c>
      <c r="B619">
        <v>17</v>
      </c>
      <c r="C619" t="s">
        <v>3317</v>
      </c>
      <c r="D619" t="s">
        <v>379</v>
      </c>
      <c r="E619">
        <v>20120</v>
      </c>
      <c r="F619" t="s">
        <v>3318</v>
      </c>
      <c r="G619">
        <v>1839800043102</v>
      </c>
    </row>
    <row r="620" spans="1:7" x14ac:dyDescent="0.3">
      <c r="A620" t="s">
        <v>247</v>
      </c>
      <c r="B620">
        <v>18</v>
      </c>
      <c r="C620" t="s">
        <v>3319</v>
      </c>
      <c r="D620" t="s">
        <v>379</v>
      </c>
      <c r="E620">
        <v>20121</v>
      </c>
      <c r="F620" t="s">
        <v>3320</v>
      </c>
      <c r="G620">
        <v>1910400132591</v>
      </c>
    </row>
    <row r="621" spans="1:7" x14ac:dyDescent="0.3">
      <c r="A621" t="s">
        <v>253</v>
      </c>
      <c r="B621">
        <v>18</v>
      </c>
      <c r="C621" t="s">
        <v>3321</v>
      </c>
      <c r="D621" t="s">
        <v>379</v>
      </c>
      <c r="E621">
        <v>20158</v>
      </c>
      <c r="F621" t="s">
        <v>3322</v>
      </c>
      <c r="G621">
        <v>1149600172657</v>
      </c>
    </row>
    <row r="622" spans="1:7" x14ac:dyDescent="0.3">
      <c r="A622" t="s">
        <v>231</v>
      </c>
      <c r="B622">
        <v>18</v>
      </c>
      <c r="C622" t="s">
        <v>3323</v>
      </c>
      <c r="D622" t="s">
        <v>379</v>
      </c>
      <c r="E622">
        <v>20012</v>
      </c>
      <c r="F622" t="s">
        <v>3324</v>
      </c>
      <c r="G622">
        <v>1939900687051</v>
      </c>
    </row>
    <row r="623" spans="1:7" x14ac:dyDescent="0.3">
      <c r="A623" t="s">
        <v>225</v>
      </c>
      <c r="B623">
        <v>18</v>
      </c>
      <c r="C623" t="s">
        <v>3325</v>
      </c>
      <c r="D623" t="s">
        <v>379</v>
      </c>
      <c r="E623">
        <v>19977</v>
      </c>
      <c r="F623" t="s">
        <v>3326</v>
      </c>
      <c r="G623">
        <v>1939900679547</v>
      </c>
    </row>
    <row r="624" spans="1:7" x14ac:dyDescent="0.3">
      <c r="A624" t="s">
        <v>242</v>
      </c>
      <c r="B624">
        <v>18</v>
      </c>
      <c r="C624" t="s">
        <v>3327</v>
      </c>
      <c r="D624" t="s">
        <v>379</v>
      </c>
      <c r="E624">
        <v>20083</v>
      </c>
      <c r="F624" t="s">
        <v>3328</v>
      </c>
      <c r="G624">
        <v>1939900666623</v>
      </c>
    </row>
    <row r="625" spans="1:7" x14ac:dyDescent="0.3">
      <c r="A625" t="s">
        <v>237</v>
      </c>
      <c r="B625">
        <v>18</v>
      </c>
      <c r="C625" t="s">
        <v>3329</v>
      </c>
      <c r="D625" t="s">
        <v>379</v>
      </c>
      <c r="E625">
        <v>20046</v>
      </c>
      <c r="F625" t="s">
        <v>3330</v>
      </c>
      <c r="G625">
        <v>1939900663543</v>
      </c>
    </row>
    <row r="626" spans="1:7" x14ac:dyDescent="0.3">
      <c r="A626" t="s">
        <v>237</v>
      </c>
      <c r="B626">
        <v>19</v>
      </c>
      <c r="C626" t="s">
        <v>3331</v>
      </c>
      <c r="D626" t="s">
        <v>379</v>
      </c>
      <c r="E626">
        <v>20047</v>
      </c>
      <c r="F626" t="s">
        <v>3332</v>
      </c>
      <c r="G626">
        <v>1100401382858</v>
      </c>
    </row>
    <row r="627" spans="1:7" x14ac:dyDescent="0.3">
      <c r="A627" t="s">
        <v>242</v>
      </c>
      <c r="B627">
        <v>19</v>
      </c>
      <c r="C627" t="s">
        <v>3333</v>
      </c>
      <c r="D627" t="s">
        <v>379</v>
      </c>
      <c r="E627">
        <v>20084</v>
      </c>
      <c r="F627" t="s">
        <v>3334</v>
      </c>
      <c r="G627">
        <v>1900701225491</v>
      </c>
    </row>
    <row r="628" spans="1:7" x14ac:dyDescent="0.3">
      <c r="A628" t="s">
        <v>231</v>
      </c>
      <c r="B628">
        <v>19</v>
      </c>
      <c r="C628" t="s">
        <v>3335</v>
      </c>
      <c r="D628" t="s">
        <v>379</v>
      </c>
      <c r="E628">
        <v>20013</v>
      </c>
      <c r="F628" t="s">
        <v>3336</v>
      </c>
      <c r="G628">
        <v>1939900690745</v>
      </c>
    </row>
    <row r="629" spans="1:7" x14ac:dyDescent="0.3">
      <c r="A629" t="s">
        <v>253</v>
      </c>
      <c r="B629">
        <v>19</v>
      </c>
      <c r="C629" t="s">
        <v>3337</v>
      </c>
      <c r="D629" t="s">
        <v>379</v>
      </c>
      <c r="E629">
        <v>20159</v>
      </c>
      <c r="F629" t="s">
        <v>3338</v>
      </c>
      <c r="G629">
        <v>1939900674197</v>
      </c>
    </row>
    <row r="630" spans="1:7" x14ac:dyDescent="0.3">
      <c r="A630" t="s">
        <v>247</v>
      </c>
      <c r="B630">
        <v>19</v>
      </c>
      <c r="C630" t="s">
        <v>3339</v>
      </c>
      <c r="D630" t="s">
        <v>379</v>
      </c>
      <c r="E630">
        <v>20122</v>
      </c>
      <c r="F630" t="s">
        <v>3340</v>
      </c>
      <c r="G630">
        <v>1101000211221</v>
      </c>
    </row>
    <row r="631" spans="1:7" x14ac:dyDescent="0.3">
      <c r="A631" t="s">
        <v>225</v>
      </c>
      <c r="B631">
        <v>19</v>
      </c>
      <c r="C631" t="s">
        <v>3341</v>
      </c>
      <c r="D631" t="s">
        <v>379</v>
      </c>
      <c r="E631">
        <v>19978</v>
      </c>
      <c r="F631" t="s">
        <v>3342</v>
      </c>
      <c r="G631">
        <v>1939900647432</v>
      </c>
    </row>
    <row r="632" spans="1:7" x14ac:dyDescent="0.3">
      <c r="A632" t="s">
        <v>242</v>
      </c>
      <c r="B632">
        <v>20</v>
      </c>
      <c r="C632" t="s">
        <v>3343</v>
      </c>
      <c r="D632" t="s">
        <v>379</v>
      </c>
      <c r="E632">
        <v>20085</v>
      </c>
      <c r="F632" t="s">
        <v>3344</v>
      </c>
      <c r="G632">
        <v>1939900651111</v>
      </c>
    </row>
    <row r="633" spans="1:7" x14ac:dyDescent="0.3">
      <c r="A633" t="s">
        <v>247</v>
      </c>
      <c r="B633">
        <v>20</v>
      </c>
      <c r="C633" t="s">
        <v>3345</v>
      </c>
      <c r="D633" t="s">
        <v>379</v>
      </c>
      <c r="E633">
        <v>20123</v>
      </c>
      <c r="F633" t="s">
        <v>3346</v>
      </c>
      <c r="G633">
        <v>1449600056204</v>
      </c>
    </row>
    <row r="634" spans="1:7" x14ac:dyDescent="0.3">
      <c r="A634" t="s">
        <v>253</v>
      </c>
      <c r="B634">
        <v>20</v>
      </c>
      <c r="C634" t="s">
        <v>3347</v>
      </c>
      <c r="D634" t="s">
        <v>379</v>
      </c>
      <c r="E634">
        <v>20160</v>
      </c>
      <c r="F634" t="s">
        <v>3348</v>
      </c>
      <c r="G634">
        <v>1939900684702</v>
      </c>
    </row>
    <row r="635" spans="1:7" x14ac:dyDescent="0.3">
      <c r="A635" t="s">
        <v>225</v>
      </c>
      <c r="B635">
        <v>20</v>
      </c>
      <c r="C635" t="s">
        <v>3349</v>
      </c>
      <c r="D635" t="s">
        <v>379</v>
      </c>
      <c r="E635">
        <v>20802</v>
      </c>
      <c r="F635" t="s">
        <v>3350</v>
      </c>
      <c r="G635">
        <v>1100201902063</v>
      </c>
    </row>
    <row r="636" spans="1:7" x14ac:dyDescent="0.3">
      <c r="A636" t="s">
        <v>231</v>
      </c>
      <c r="B636">
        <v>20</v>
      </c>
      <c r="C636" t="s">
        <v>3351</v>
      </c>
      <c r="D636" t="s">
        <v>379</v>
      </c>
      <c r="E636">
        <v>20014</v>
      </c>
      <c r="F636" t="s">
        <v>3352</v>
      </c>
      <c r="G636">
        <v>1939800027505</v>
      </c>
    </row>
    <row r="637" spans="1:7" x14ac:dyDescent="0.3">
      <c r="A637" t="s">
        <v>237</v>
      </c>
      <c r="B637">
        <v>20</v>
      </c>
      <c r="C637" t="s">
        <v>3353</v>
      </c>
      <c r="D637" t="s">
        <v>379</v>
      </c>
      <c r="E637">
        <v>20049</v>
      </c>
      <c r="F637" t="s">
        <v>3354</v>
      </c>
      <c r="G637">
        <v>1939900671163</v>
      </c>
    </row>
    <row r="638" spans="1:7" x14ac:dyDescent="0.3">
      <c r="A638" t="s">
        <v>237</v>
      </c>
      <c r="B638">
        <v>21</v>
      </c>
      <c r="C638" t="s">
        <v>3355</v>
      </c>
      <c r="D638" t="s">
        <v>379</v>
      </c>
      <c r="E638">
        <v>20050</v>
      </c>
      <c r="F638" t="s">
        <v>3356</v>
      </c>
      <c r="G638">
        <v>1939900690109</v>
      </c>
    </row>
    <row r="639" spans="1:7" x14ac:dyDescent="0.3">
      <c r="A639" t="s">
        <v>231</v>
      </c>
      <c r="B639">
        <v>21</v>
      </c>
      <c r="C639" t="s">
        <v>3357</v>
      </c>
      <c r="D639" t="s">
        <v>379</v>
      </c>
      <c r="E639">
        <v>20492</v>
      </c>
      <c r="F639" t="s">
        <v>3358</v>
      </c>
      <c r="G639">
        <v>1939900661923</v>
      </c>
    </row>
    <row r="640" spans="1:7" x14ac:dyDescent="0.3">
      <c r="A640" t="s">
        <v>242</v>
      </c>
      <c r="B640">
        <v>21</v>
      </c>
      <c r="C640" t="s">
        <v>3359</v>
      </c>
      <c r="D640" t="s">
        <v>379</v>
      </c>
      <c r="E640">
        <v>20086</v>
      </c>
      <c r="F640" t="s">
        <v>3360</v>
      </c>
      <c r="G640">
        <v>1149901015135</v>
      </c>
    </row>
    <row r="641" spans="1:7" x14ac:dyDescent="0.3">
      <c r="A641" t="s">
        <v>253</v>
      </c>
      <c r="B641">
        <v>21</v>
      </c>
      <c r="C641" t="s">
        <v>3361</v>
      </c>
      <c r="D641" t="s">
        <v>379</v>
      </c>
      <c r="E641">
        <v>20161</v>
      </c>
      <c r="F641" t="s">
        <v>3362</v>
      </c>
      <c r="G641">
        <v>1939900654790</v>
      </c>
    </row>
    <row r="642" spans="1:7" x14ac:dyDescent="0.3">
      <c r="A642" t="s">
        <v>247</v>
      </c>
      <c r="B642">
        <v>21</v>
      </c>
      <c r="C642" t="s">
        <v>3363</v>
      </c>
      <c r="D642" t="s">
        <v>379</v>
      </c>
      <c r="E642">
        <v>20124</v>
      </c>
      <c r="F642" t="s">
        <v>3364</v>
      </c>
      <c r="G642">
        <v>1100801606630</v>
      </c>
    </row>
    <row r="643" spans="1:7" x14ac:dyDescent="0.3">
      <c r="A643" t="s">
        <v>225</v>
      </c>
      <c r="B643">
        <v>21</v>
      </c>
      <c r="C643" t="s">
        <v>3365</v>
      </c>
      <c r="D643" t="s">
        <v>379</v>
      </c>
      <c r="E643">
        <v>19979</v>
      </c>
      <c r="F643" t="s">
        <v>3366</v>
      </c>
      <c r="G643">
        <v>1379900370126</v>
      </c>
    </row>
    <row r="644" spans="1:7" x14ac:dyDescent="0.3">
      <c r="A644" t="s">
        <v>225</v>
      </c>
      <c r="B644">
        <v>22</v>
      </c>
      <c r="C644" t="s">
        <v>3367</v>
      </c>
      <c r="D644" t="s">
        <v>379</v>
      </c>
      <c r="E644">
        <v>19980</v>
      </c>
      <c r="F644" t="s">
        <v>3368</v>
      </c>
      <c r="G644">
        <v>1939800028315</v>
      </c>
    </row>
    <row r="645" spans="1:7" x14ac:dyDescent="0.3">
      <c r="A645" t="s">
        <v>247</v>
      </c>
      <c r="B645">
        <v>22</v>
      </c>
      <c r="C645" t="s">
        <v>3369</v>
      </c>
      <c r="D645" t="s">
        <v>379</v>
      </c>
      <c r="E645">
        <v>20126</v>
      </c>
      <c r="F645" t="s">
        <v>3370</v>
      </c>
      <c r="G645">
        <v>1939900690079</v>
      </c>
    </row>
    <row r="646" spans="1:7" x14ac:dyDescent="0.3">
      <c r="A646" t="s">
        <v>253</v>
      </c>
      <c r="B646">
        <v>22</v>
      </c>
      <c r="C646" t="s">
        <v>3371</v>
      </c>
      <c r="D646" t="s">
        <v>379</v>
      </c>
      <c r="E646">
        <v>20162</v>
      </c>
      <c r="F646" t="s">
        <v>3372</v>
      </c>
      <c r="G646">
        <v>1939900666411</v>
      </c>
    </row>
    <row r="647" spans="1:7" x14ac:dyDescent="0.3">
      <c r="A647" t="s">
        <v>242</v>
      </c>
      <c r="B647">
        <v>22</v>
      </c>
      <c r="C647" t="s">
        <v>3373</v>
      </c>
      <c r="D647" t="s">
        <v>379</v>
      </c>
      <c r="E647">
        <v>20502</v>
      </c>
      <c r="F647" t="s">
        <v>3374</v>
      </c>
      <c r="G647">
        <v>1104200634802</v>
      </c>
    </row>
    <row r="648" spans="1:7" x14ac:dyDescent="0.3">
      <c r="A648" t="s">
        <v>237</v>
      </c>
      <c r="B648">
        <v>22</v>
      </c>
      <c r="C648" t="s">
        <v>3375</v>
      </c>
      <c r="D648" t="s">
        <v>379</v>
      </c>
      <c r="E648">
        <v>20495</v>
      </c>
      <c r="F648" t="s">
        <v>3376</v>
      </c>
      <c r="G648">
        <v>1320401180242</v>
      </c>
    </row>
    <row r="649" spans="1:7" x14ac:dyDescent="0.3">
      <c r="A649" t="s">
        <v>231</v>
      </c>
      <c r="B649">
        <v>22</v>
      </c>
      <c r="C649" t="s">
        <v>3377</v>
      </c>
      <c r="D649" t="s">
        <v>379</v>
      </c>
      <c r="E649">
        <v>20510</v>
      </c>
      <c r="F649" t="s">
        <v>3378</v>
      </c>
      <c r="G649">
        <v>1910400132061</v>
      </c>
    </row>
    <row r="650" spans="1:7" x14ac:dyDescent="0.3">
      <c r="A650" t="s">
        <v>253</v>
      </c>
      <c r="B650">
        <v>23</v>
      </c>
      <c r="C650" t="s">
        <v>3379</v>
      </c>
      <c r="D650" t="s">
        <v>379</v>
      </c>
      <c r="E650">
        <v>20163</v>
      </c>
      <c r="F650" t="s">
        <v>3380</v>
      </c>
      <c r="G650">
        <v>1939900685156</v>
      </c>
    </row>
    <row r="651" spans="1:7" x14ac:dyDescent="0.3">
      <c r="A651" t="s">
        <v>247</v>
      </c>
      <c r="B651">
        <v>23</v>
      </c>
      <c r="C651" t="s">
        <v>3381</v>
      </c>
      <c r="D651" t="s">
        <v>379</v>
      </c>
      <c r="E651">
        <v>20127</v>
      </c>
      <c r="F651" t="s">
        <v>3382</v>
      </c>
      <c r="G651">
        <v>1939800027483</v>
      </c>
    </row>
    <row r="652" spans="1:7" x14ac:dyDescent="0.3">
      <c r="A652" t="s">
        <v>225</v>
      </c>
      <c r="B652">
        <v>23</v>
      </c>
      <c r="C652" t="s">
        <v>3383</v>
      </c>
      <c r="D652" t="s">
        <v>379</v>
      </c>
      <c r="E652">
        <v>19981</v>
      </c>
      <c r="F652" t="s">
        <v>3384</v>
      </c>
      <c r="G652">
        <v>1939900666704</v>
      </c>
    </row>
    <row r="653" spans="1:7" x14ac:dyDescent="0.3">
      <c r="A653" t="s">
        <v>231</v>
      </c>
      <c r="B653">
        <v>23</v>
      </c>
      <c r="C653" t="s">
        <v>3385</v>
      </c>
      <c r="D653" t="s">
        <v>379</v>
      </c>
      <c r="E653">
        <v>20015</v>
      </c>
      <c r="F653" t="s">
        <v>3386</v>
      </c>
      <c r="G653">
        <v>1939900659651</v>
      </c>
    </row>
    <row r="654" spans="1:7" x14ac:dyDescent="0.3">
      <c r="A654" t="s">
        <v>237</v>
      </c>
      <c r="B654">
        <v>23</v>
      </c>
      <c r="C654" t="s">
        <v>3387</v>
      </c>
      <c r="D654" t="s">
        <v>379</v>
      </c>
      <c r="E654">
        <v>20051</v>
      </c>
      <c r="F654" t="s">
        <v>3388</v>
      </c>
      <c r="G654">
        <v>1939900678001</v>
      </c>
    </row>
    <row r="655" spans="1:7" x14ac:dyDescent="0.3">
      <c r="A655" t="s">
        <v>242</v>
      </c>
      <c r="B655">
        <v>23</v>
      </c>
      <c r="C655" t="s">
        <v>3389</v>
      </c>
      <c r="D655" t="s">
        <v>379</v>
      </c>
      <c r="E655">
        <v>20088</v>
      </c>
      <c r="F655" t="s">
        <v>3390</v>
      </c>
      <c r="G655">
        <v>1939800027157</v>
      </c>
    </row>
    <row r="656" spans="1:7" x14ac:dyDescent="0.3">
      <c r="A656" t="s">
        <v>237</v>
      </c>
      <c r="B656">
        <v>24</v>
      </c>
      <c r="C656" t="s">
        <v>3391</v>
      </c>
      <c r="D656" t="s">
        <v>379</v>
      </c>
      <c r="E656">
        <v>20052</v>
      </c>
      <c r="F656" t="s">
        <v>3392</v>
      </c>
      <c r="G656">
        <v>1104301099279</v>
      </c>
    </row>
    <row r="657" spans="1:7" x14ac:dyDescent="0.3">
      <c r="A657" t="s">
        <v>231</v>
      </c>
      <c r="B657">
        <v>24</v>
      </c>
      <c r="C657" t="s">
        <v>3393</v>
      </c>
      <c r="D657" t="s">
        <v>379</v>
      </c>
      <c r="E657">
        <v>20016</v>
      </c>
      <c r="F657" t="s">
        <v>3394</v>
      </c>
      <c r="G657">
        <v>1939900688953</v>
      </c>
    </row>
    <row r="658" spans="1:7" x14ac:dyDescent="0.3">
      <c r="A658" t="s">
        <v>225</v>
      </c>
      <c r="B658">
        <v>24</v>
      </c>
      <c r="C658" t="s">
        <v>3395</v>
      </c>
      <c r="D658" t="s">
        <v>379</v>
      </c>
      <c r="E658">
        <v>19982</v>
      </c>
      <c r="F658" t="s">
        <v>3396</v>
      </c>
      <c r="G658">
        <v>1939900660757</v>
      </c>
    </row>
    <row r="659" spans="1:7" x14ac:dyDescent="0.3">
      <c r="A659" t="s">
        <v>247</v>
      </c>
      <c r="B659">
        <v>24</v>
      </c>
      <c r="C659" t="s">
        <v>3397</v>
      </c>
      <c r="D659" t="s">
        <v>379</v>
      </c>
      <c r="E659">
        <v>20128</v>
      </c>
      <c r="F659" t="s">
        <v>3398</v>
      </c>
      <c r="G659">
        <v>1939900663225</v>
      </c>
    </row>
    <row r="660" spans="1:7" x14ac:dyDescent="0.3">
      <c r="A660" t="s">
        <v>242</v>
      </c>
      <c r="B660">
        <v>24</v>
      </c>
      <c r="C660" t="s">
        <v>3399</v>
      </c>
      <c r="D660" t="s">
        <v>379</v>
      </c>
      <c r="E660">
        <v>20089</v>
      </c>
      <c r="F660" t="s">
        <v>3400</v>
      </c>
      <c r="G660">
        <v>1909803272829</v>
      </c>
    </row>
    <row r="661" spans="1:7" x14ac:dyDescent="0.3">
      <c r="A661" t="s">
        <v>253</v>
      </c>
      <c r="B661">
        <v>24</v>
      </c>
      <c r="C661" t="s">
        <v>3401</v>
      </c>
      <c r="D661" t="s">
        <v>379</v>
      </c>
      <c r="E661">
        <v>20164</v>
      </c>
      <c r="F661" t="s">
        <v>3402</v>
      </c>
      <c r="G661">
        <v>1939900682581</v>
      </c>
    </row>
    <row r="662" spans="1:7" x14ac:dyDescent="0.3">
      <c r="A662" t="s">
        <v>253</v>
      </c>
      <c r="B662">
        <v>25</v>
      </c>
      <c r="C662" t="s">
        <v>3403</v>
      </c>
      <c r="D662" t="s">
        <v>379</v>
      </c>
      <c r="E662">
        <v>20165</v>
      </c>
      <c r="F662" t="s">
        <v>3404</v>
      </c>
      <c r="G662">
        <v>1939900669100</v>
      </c>
    </row>
    <row r="663" spans="1:7" x14ac:dyDescent="0.3">
      <c r="A663" t="s">
        <v>242</v>
      </c>
      <c r="B663">
        <v>25</v>
      </c>
      <c r="C663" t="s">
        <v>3405</v>
      </c>
      <c r="D663" t="s">
        <v>379</v>
      </c>
      <c r="E663">
        <v>20090</v>
      </c>
      <c r="F663" t="s">
        <v>3406</v>
      </c>
      <c r="G663">
        <v>1939900672321</v>
      </c>
    </row>
    <row r="664" spans="1:7" x14ac:dyDescent="0.3">
      <c r="A664" t="s">
        <v>225</v>
      </c>
      <c r="B664">
        <v>25</v>
      </c>
      <c r="C664" t="s">
        <v>3407</v>
      </c>
      <c r="D664" t="s">
        <v>379</v>
      </c>
      <c r="E664">
        <v>19983</v>
      </c>
      <c r="F664" t="s">
        <v>3408</v>
      </c>
      <c r="G664">
        <v>1939900701844</v>
      </c>
    </row>
    <row r="665" spans="1:7" x14ac:dyDescent="0.3">
      <c r="A665" t="s">
        <v>231</v>
      </c>
      <c r="B665">
        <v>25</v>
      </c>
      <c r="C665" t="s">
        <v>3409</v>
      </c>
      <c r="D665" t="s">
        <v>379</v>
      </c>
      <c r="E665">
        <v>20017</v>
      </c>
      <c r="F665" t="s">
        <v>3410</v>
      </c>
      <c r="G665">
        <v>1939900654919</v>
      </c>
    </row>
    <row r="666" spans="1:7" x14ac:dyDescent="0.3">
      <c r="A666" t="s">
        <v>237</v>
      </c>
      <c r="B666">
        <v>25</v>
      </c>
      <c r="C666" t="s">
        <v>3411</v>
      </c>
      <c r="D666" t="s">
        <v>379</v>
      </c>
      <c r="E666">
        <v>20053</v>
      </c>
      <c r="F666" t="s">
        <v>3412</v>
      </c>
      <c r="G666">
        <v>1939900695615</v>
      </c>
    </row>
    <row r="667" spans="1:7" x14ac:dyDescent="0.3">
      <c r="A667" t="s">
        <v>247</v>
      </c>
      <c r="B667">
        <v>25</v>
      </c>
      <c r="C667" t="s">
        <v>3413</v>
      </c>
      <c r="D667" t="s">
        <v>379</v>
      </c>
      <c r="E667">
        <v>20129</v>
      </c>
      <c r="F667" t="s">
        <v>3414</v>
      </c>
      <c r="G667">
        <v>1801301342450</v>
      </c>
    </row>
    <row r="668" spans="1:7" x14ac:dyDescent="0.3">
      <c r="A668" t="s">
        <v>237</v>
      </c>
      <c r="B668">
        <v>26</v>
      </c>
      <c r="C668" t="s">
        <v>3415</v>
      </c>
      <c r="D668" t="s">
        <v>379</v>
      </c>
      <c r="E668">
        <v>20054</v>
      </c>
      <c r="F668" t="s">
        <v>3416</v>
      </c>
      <c r="G668">
        <v>1103704284049</v>
      </c>
    </row>
    <row r="669" spans="1:7" x14ac:dyDescent="0.3">
      <c r="A669" t="s">
        <v>231</v>
      </c>
      <c r="B669">
        <v>26</v>
      </c>
      <c r="C669" t="s">
        <v>3417</v>
      </c>
      <c r="D669" t="s">
        <v>379</v>
      </c>
      <c r="E669">
        <v>20018</v>
      </c>
      <c r="F669" t="s">
        <v>3418</v>
      </c>
      <c r="G669">
        <v>1939500052482</v>
      </c>
    </row>
    <row r="670" spans="1:7" x14ac:dyDescent="0.3">
      <c r="A670" t="s">
        <v>225</v>
      </c>
      <c r="B670">
        <v>26</v>
      </c>
      <c r="C670" t="s">
        <v>3419</v>
      </c>
      <c r="D670" t="s">
        <v>379</v>
      </c>
      <c r="E670">
        <v>19984</v>
      </c>
      <c r="F670" t="s">
        <v>3420</v>
      </c>
      <c r="G670">
        <v>1939900671571</v>
      </c>
    </row>
    <row r="671" spans="1:7" x14ac:dyDescent="0.3">
      <c r="A671" t="s">
        <v>242</v>
      </c>
      <c r="B671">
        <v>26</v>
      </c>
      <c r="C671" t="s">
        <v>3421</v>
      </c>
      <c r="D671" t="s">
        <v>379</v>
      </c>
      <c r="E671">
        <v>20092</v>
      </c>
      <c r="F671" t="s">
        <v>3422</v>
      </c>
      <c r="G671">
        <v>1928700031666</v>
      </c>
    </row>
    <row r="672" spans="1:7" x14ac:dyDescent="0.3">
      <c r="A672" t="s">
        <v>247</v>
      </c>
      <c r="B672">
        <v>26</v>
      </c>
      <c r="C672" t="s">
        <v>3423</v>
      </c>
      <c r="D672" t="s">
        <v>379</v>
      </c>
      <c r="E672">
        <v>20130</v>
      </c>
      <c r="F672" t="s">
        <v>3424</v>
      </c>
      <c r="G672">
        <v>1939900674855</v>
      </c>
    </row>
    <row r="673" spans="1:7" x14ac:dyDescent="0.3">
      <c r="A673" t="s">
        <v>253</v>
      </c>
      <c r="B673">
        <v>26</v>
      </c>
      <c r="C673" t="s">
        <v>3425</v>
      </c>
      <c r="D673" t="s">
        <v>379</v>
      </c>
      <c r="E673">
        <v>20166</v>
      </c>
      <c r="F673" t="s">
        <v>3426</v>
      </c>
      <c r="G673">
        <v>1909803287761</v>
      </c>
    </row>
    <row r="674" spans="1:7" x14ac:dyDescent="0.3">
      <c r="A674" t="s">
        <v>253</v>
      </c>
      <c r="B674">
        <v>27</v>
      </c>
      <c r="C674" t="s">
        <v>3427</v>
      </c>
      <c r="D674" t="s">
        <v>379</v>
      </c>
      <c r="E674">
        <v>20167</v>
      </c>
      <c r="F674" t="s">
        <v>3428</v>
      </c>
      <c r="G674">
        <v>1939900664108</v>
      </c>
    </row>
    <row r="675" spans="1:7" x14ac:dyDescent="0.3">
      <c r="A675" t="s">
        <v>247</v>
      </c>
      <c r="B675">
        <v>27</v>
      </c>
      <c r="C675" t="s">
        <v>3429</v>
      </c>
      <c r="D675" t="s">
        <v>379</v>
      </c>
      <c r="E675">
        <v>20131</v>
      </c>
      <c r="F675" t="s">
        <v>3430</v>
      </c>
      <c r="G675">
        <v>1949400039301</v>
      </c>
    </row>
    <row r="676" spans="1:7" x14ac:dyDescent="0.3">
      <c r="A676" t="s">
        <v>242</v>
      </c>
      <c r="B676">
        <v>27</v>
      </c>
      <c r="C676" t="s">
        <v>3431</v>
      </c>
      <c r="D676" t="s">
        <v>379</v>
      </c>
      <c r="E676">
        <v>20093</v>
      </c>
      <c r="F676" t="s">
        <v>3432</v>
      </c>
      <c r="G676">
        <v>1909803313223</v>
      </c>
    </row>
    <row r="677" spans="1:7" x14ac:dyDescent="0.3">
      <c r="A677" t="s">
        <v>225</v>
      </c>
      <c r="B677">
        <v>27</v>
      </c>
      <c r="C677" t="s">
        <v>3433</v>
      </c>
      <c r="D677" t="s">
        <v>379</v>
      </c>
      <c r="E677">
        <v>19985</v>
      </c>
      <c r="F677" t="s">
        <v>3434</v>
      </c>
      <c r="G677">
        <v>1939900661842</v>
      </c>
    </row>
    <row r="678" spans="1:7" x14ac:dyDescent="0.3">
      <c r="A678" t="s">
        <v>231</v>
      </c>
      <c r="B678">
        <v>27</v>
      </c>
      <c r="C678" t="s">
        <v>3435</v>
      </c>
      <c r="D678" t="s">
        <v>379</v>
      </c>
      <c r="E678">
        <v>20019</v>
      </c>
      <c r="F678" t="s">
        <v>3436</v>
      </c>
      <c r="G678">
        <v>1939900677307</v>
      </c>
    </row>
    <row r="679" spans="1:7" x14ac:dyDescent="0.3">
      <c r="A679" t="s">
        <v>237</v>
      </c>
      <c r="B679">
        <v>27</v>
      </c>
      <c r="C679" t="s">
        <v>3437</v>
      </c>
      <c r="D679" t="s">
        <v>379</v>
      </c>
      <c r="E679">
        <v>20055</v>
      </c>
      <c r="F679" t="s">
        <v>3438</v>
      </c>
      <c r="G679">
        <v>1939900667816</v>
      </c>
    </row>
    <row r="680" spans="1:7" x14ac:dyDescent="0.3">
      <c r="A680" t="s">
        <v>237</v>
      </c>
      <c r="B680">
        <v>28</v>
      </c>
      <c r="C680" t="s">
        <v>3439</v>
      </c>
      <c r="D680" t="s">
        <v>379</v>
      </c>
      <c r="E680">
        <v>20056</v>
      </c>
      <c r="F680" t="s">
        <v>3440</v>
      </c>
      <c r="G680">
        <v>1849901964220</v>
      </c>
    </row>
    <row r="681" spans="1:7" x14ac:dyDescent="0.3">
      <c r="A681" t="s">
        <v>231</v>
      </c>
      <c r="B681">
        <v>28</v>
      </c>
      <c r="C681" t="s">
        <v>3441</v>
      </c>
      <c r="D681" t="s">
        <v>379</v>
      </c>
      <c r="E681">
        <v>20020</v>
      </c>
      <c r="F681" t="s">
        <v>3442</v>
      </c>
      <c r="G681">
        <v>1929901196191</v>
      </c>
    </row>
    <row r="682" spans="1:7" x14ac:dyDescent="0.3">
      <c r="A682" t="s">
        <v>225</v>
      </c>
      <c r="B682">
        <v>28</v>
      </c>
      <c r="C682" t="s">
        <v>3443</v>
      </c>
      <c r="D682" t="s">
        <v>379</v>
      </c>
      <c r="E682">
        <v>19986</v>
      </c>
      <c r="F682" t="s">
        <v>3444</v>
      </c>
      <c r="G682">
        <v>1939900656423</v>
      </c>
    </row>
    <row r="683" spans="1:7" x14ac:dyDescent="0.3">
      <c r="A683" t="s">
        <v>242</v>
      </c>
      <c r="B683">
        <v>28</v>
      </c>
      <c r="C683" t="s">
        <v>3445</v>
      </c>
      <c r="D683" t="s">
        <v>379</v>
      </c>
      <c r="E683">
        <v>20094</v>
      </c>
      <c r="F683" t="s">
        <v>3446</v>
      </c>
      <c r="G683">
        <v>1939900668821</v>
      </c>
    </row>
    <row r="684" spans="1:7" x14ac:dyDescent="0.3">
      <c r="A684" t="s">
        <v>247</v>
      </c>
      <c r="B684">
        <v>28</v>
      </c>
      <c r="C684" t="s">
        <v>3447</v>
      </c>
      <c r="D684" t="s">
        <v>379</v>
      </c>
      <c r="E684">
        <v>20134</v>
      </c>
      <c r="F684" t="s">
        <v>3448</v>
      </c>
      <c r="G684">
        <v>1939900660277</v>
      </c>
    </row>
    <row r="685" spans="1:7" x14ac:dyDescent="0.3">
      <c r="A685" t="s">
        <v>253</v>
      </c>
      <c r="B685">
        <v>28</v>
      </c>
      <c r="C685" t="s">
        <v>3449</v>
      </c>
      <c r="D685" t="s">
        <v>379</v>
      </c>
      <c r="E685">
        <v>20168</v>
      </c>
      <c r="F685" t="s">
        <v>3450</v>
      </c>
      <c r="G685">
        <v>1939900694341</v>
      </c>
    </row>
    <row r="686" spans="1:7" x14ac:dyDescent="0.3">
      <c r="A686" t="s">
        <v>247</v>
      </c>
      <c r="B686">
        <v>29</v>
      </c>
      <c r="C686" t="s">
        <v>3451</v>
      </c>
      <c r="D686" t="s">
        <v>379</v>
      </c>
      <c r="E686">
        <v>20135</v>
      </c>
      <c r="F686" t="s">
        <v>3452</v>
      </c>
      <c r="G686">
        <v>1939900675118</v>
      </c>
    </row>
    <row r="687" spans="1:7" x14ac:dyDescent="0.3">
      <c r="A687" t="s">
        <v>225</v>
      </c>
      <c r="B687">
        <v>29</v>
      </c>
      <c r="C687" t="s">
        <v>3453</v>
      </c>
      <c r="D687" t="s">
        <v>379</v>
      </c>
      <c r="E687">
        <v>19987</v>
      </c>
      <c r="F687" t="s">
        <v>3454</v>
      </c>
      <c r="G687">
        <v>1900101600500</v>
      </c>
    </row>
    <row r="688" spans="1:7" x14ac:dyDescent="0.3">
      <c r="A688" t="s">
        <v>231</v>
      </c>
      <c r="B688">
        <v>29</v>
      </c>
      <c r="C688" t="s">
        <v>3455</v>
      </c>
      <c r="D688" t="s">
        <v>379</v>
      </c>
      <c r="E688">
        <v>20021</v>
      </c>
      <c r="F688" t="s">
        <v>3456</v>
      </c>
      <c r="G688">
        <v>1939900681690</v>
      </c>
    </row>
    <row r="689" spans="1:7" x14ac:dyDescent="0.3">
      <c r="A689" t="s">
        <v>237</v>
      </c>
      <c r="B689">
        <v>29</v>
      </c>
      <c r="C689" t="s">
        <v>3457</v>
      </c>
      <c r="D689" t="s">
        <v>379</v>
      </c>
      <c r="E689">
        <v>20057</v>
      </c>
      <c r="F689" t="s">
        <v>3458</v>
      </c>
      <c r="G689">
        <v>1939900645863</v>
      </c>
    </row>
    <row r="690" spans="1:7" x14ac:dyDescent="0.3">
      <c r="A690" t="s">
        <v>242</v>
      </c>
      <c r="B690">
        <v>29</v>
      </c>
      <c r="C690" t="s">
        <v>3459</v>
      </c>
      <c r="D690" t="s">
        <v>379</v>
      </c>
      <c r="E690">
        <v>20095</v>
      </c>
      <c r="F690" t="s">
        <v>3460</v>
      </c>
      <c r="G690">
        <v>1939900650557</v>
      </c>
    </row>
    <row r="691" spans="1:7" x14ac:dyDescent="0.3">
      <c r="A691" t="s">
        <v>253</v>
      </c>
      <c r="B691">
        <v>29</v>
      </c>
      <c r="C691" t="s">
        <v>3461</v>
      </c>
      <c r="D691" t="s">
        <v>379</v>
      </c>
      <c r="E691">
        <v>20169</v>
      </c>
      <c r="F691" t="s">
        <v>3462</v>
      </c>
      <c r="G691">
        <v>1120300183302</v>
      </c>
    </row>
    <row r="692" spans="1:7" x14ac:dyDescent="0.3">
      <c r="A692" t="s">
        <v>231</v>
      </c>
      <c r="B692">
        <v>30</v>
      </c>
      <c r="C692" t="s">
        <v>3463</v>
      </c>
      <c r="D692" t="s">
        <v>379</v>
      </c>
      <c r="E692">
        <v>20022</v>
      </c>
      <c r="F692" t="s">
        <v>3464</v>
      </c>
      <c r="G692">
        <v>1939900679865</v>
      </c>
    </row>
    <row r="693" spans="1:7" x14ac:dyDescent="0.3">
      <c r="A693" t="s">
        <v>237</v>
      </c>
      <c r="B693">
        <v>30</v>
      </c>
      <c r="C693" t="s">
        <v>3465</v>
      </c>
      <c r="D693" t="s">
        <v>379</v>
      </c>
      <c r="E693">
        <v>20058</v>
      </c>
      <c r="F693" t="s">
        <v>3466</v>
      </c>
      <c r="G693">
        <v>1929901173957</v>
      </c>
    </row>
    <row r="694" spans="1:7" x14ac:dyDescent="0.3">
      <c r="A694" t="s">
        <v>225</v>
      </c>
      <c r="B694">
        <v>30</v>
      </c>
      <c r="C694" t="s">
        <v>3467</v>
      </c>
      <c r="D694" t="s">
        <v>379</v>
      </c>
      <c r="E694">
        <v>19989</v>
      </c>
      <c r="F694" t="s">
        <v>3468</v>
      </c>
      <c r="G694">
        <v>1104301056324</v>
      </c>
    </row>
    <row r="695" spans="1:7" x14ac:dyDescent="0.3">
      <c r="A695" t="s">
        <v>247</v>
      </c>
      <c r="B695">
        <v>30</v>
      </c>
      <c r="C695" t="s">
        <v>3469</v>
      </c>
      <c r="D695" t="s">
        <v>379</v>
      </c>
      <c r="E695">
        <v>20136</v>
      </c>
      <c r="F695" t="s">
        <v>3470</v>
      </c>
      <c r="G695">
        <v>1940201245965</v>
      </c>
    </row>
    <row r="696" spans="1:7" x14ac:dyDescent="0.3">
      <c r="A696" t="s">
        <v>242</v>
      </c>
      <c r="B696">
        <v>30</v>
      </c>
      <c r="C696" t="s">
        <v>3471</v>
      </c>
      <c r="D696" t="s">
        <v>379</v>
      </c>
      <c r="E696">
        <v>20096</v>
      </c>
      <c r="F696" t="s">
        <v>3472</v>
      </c>
      <c r="G696">
        <v>1939900677358</v>
      </c>
    </row>
    <row r="697" spans="1:7" x14ac:dyDescent="0.3">
      <c r="A697" t="s">
        <v>253</v>
      </c>
      <c r="B697">
        <v>30</v>
      </c>
      <c r="C697" t="s">
        <v>3473</v>
      </c>
      <c r="D697" t="s">
        <v>379</v>
      </c>
      <c r="E697">
        <v>20170</v>
      </c>
      <c r="F697" t="s">
        <v>3474</v>
      </c>
      <c r="G697">
        <v>1939900684541</v>
      </c>
    </row>
    <row r="698" spans="1:7" x14ac:dyDescent="0.3">
      <c r="A698" t="s">
        <v>253</v>
      </c>
      <c r="B698">
        <v>31</v>
      </c>
      <c r="C698" t="s">
        <v>3475</v>
      </c>
      <c r="D698" t="s">
        <v>379</v>
      </c>
      <c r="E698">
        <v>20171</v>
      </c>
      <c r="F698" t="s">
        <v>3476</v>
      </c>
      <c r="G698">
        <v>1900101618077</v>
      </c>
    </row>
    <row r="699" spans="1:7" x14ac:dyDescent="0.3">
      <c r="A699" t="s">
        <v>242</v>
      </c>
      <c r="B699">
        <v>31</v>
      </c>
      <c r="C699" t="s">
        <v>3477</v>
      </c>
      <c r="D699" t="s">
        <v>379</v>
      </c>
      <c r="E699">
        <v>20097</v>
      </c>
      <c r="F699" t="s">
        <v>3478</v>
      </c>
      <c r="G699">
        <v>1819900652224</v>
      </c>
    </row>
    <row r="700" spans="1:7" x14ac:dyDescent="0.3">
      <c r="A700" t="s">
        <v>225</v>
      </c>
      <c r="B700">
        <v>31</v>
      </c>
      <c r="C700" t="s">
        <v>3479</v>
      </c>
      <c r="D700" t="s">
        <v>379</v>
      </c>
      <c r="E700">
        <v>19990</v>
      </c>
      <c r="F700" t="s">
        <v>3480</v>
      </c>
      <c r="G700">
        <v>1939900690478</v>
      </c>
    </row>
    <row r="701" spans="1:7" x14ac:dyDescent="0.3">
      <c r="A701" t="s">
        <v>237</v>
      </c>
      <c r="B701">
        <v>31</v>
      </c>
      <c r="C701" t="s">
        <v>3481</v>
      </c>
      <c r="D701" t="s">
        <v>379</v>
      </c>
      <c r="E701">
        <v>20059</v>
      </c>
      <c r="F701" t="s">
        <v>3482</v>
      </c>
      <c r="G701">
        <v>1939900671198</v>
      </c>
    </row>
    <row r="702" spans="1:7" x14ac:dyDescent="0.3">
      <c r="A702" t="s">
        <v>231</v>
      </c>
      <c r="B702">
        <v>31</v>
      </c>
      <c r="C702" t="s">
        <v>3483</v>
      </c>
      <c r="D702" t="s">
        <v>379</v>
      </c>
      <c r="E702">
        <v>20023</v>
      </c>
      <c r="F702" t="s">
        <v>3484</v>
      </c>
      <c r="G702">
        <v>1939900676653</v>
      </c>
    </row>
    <row r="703" spans="1:7" x14ac:dyDescent="0.3">
      <c r="A703" t="s">
        <v>247</v>
      </c>
      <c r="B703">
        <v>31</v>
      </c>
      <c r="C703" t="s">
        <v>3485</v>
      </c>
      <c r="D703" t="s">
        <v>379</v>
      </c>
      <c r="E703">
        <v>20137</v>
      </c>
      <c r="F703" t="s">
        <v>3486</v>
      </c>
      <c r="G703">
        <v>1939900648544</v>
      </c>
    </row>
    <row r="704" spans="1:7" x14ac:dyDescent="0.3">
      <c r="A704" t="s">
        <v>231</v>
      </c>
      <c r="B704">
        <v>32</v>
      </c>
      <c r="C704" t="s">
        <v>3487</v>
      </c>
      <c r="D704" t="s">
        <v>379</v>
      </c>
      <c r="E704">
        <v>20024</v>
      </c>
      <c r="F704" t="s">
        <v>3488</v>
      </c>
      <c r="G704">
        <v>1939900689259</v>
      </c>
    </row>
    <row r="705" spans="1:7" x14ac:dyDescent="0.3">
      <c r="A705" t="s">
        <v>237</v>
      </c>
      <c r="B705">
        <v>32</v>
      </c>
      <c r="C705" t="s">
        <v>3489</v>
      </c>
      <c r="D705" t="s">
        <v>379</v>
      </c>
      <c r="E705">
        <v>20060</v>
      </c>
      <c r="F705" t="s">
        <v>3490</v>
      </c>
      <c r="G705">
        <v>1939900678249</v>
      </c>
    </row>
    <row r="706" spans="1:7" x14ac:dyDescent="0.3">
      <c r="A706" t="s">
        <v>247</v>
      </c>
      <c r="B706">
        <v>32</v>
      </c>
      <c r="C706" t="s">
        <v>3491</v>
      </c>
      <c r="D706" t="s">
        <v>379</v>
      </c>
      <c r="E706">
        <v>20138</v>
      </c>
      <c r="F706" t="s">
        <v>3492</v>
      </c>
      <c r="G706">
        <v>1939900664302</v>
      </c>
    </row>
    <row r="707" spans="1:7" x14ac:dyDescent="0.3">
      <c r="A707" t="s">
        <v>225</v>
      </c>
      <c r="B707">
        <v>32</v>
      </c>
      <c r="C707" t="s">
        <v>3493</v>
      </c>
      <c r="D707" t="s">
        <v>379</v>
      </c>
      <c r="E707">
        <v>19991</v>
      </c>
      <c r="F707" t="s">
        <v>3494</v>
      </c>
      <c r="G707">
        <v>1939900666020</v>
      </c>
    </row>
    <row r="708" spans="1:7" x14ac:dyDescent="0.3">
      <c r="A708" t="s">
        <v>242</v>
      </c>
      <c r="B708">
        <v>32</v>
      </c>
      <c r="C708" t="s">
        <v>3495</v>
      </c>
      <c r="D708" t="s">
        <v>379</v>
      </c>
      <c r="E708">
        <v>20098</v>
      </c>
      <c r="F708" t="s">
        <v>3496</v>
      </c>
      <c r="G708">
        <v>1100600539820</v>
      </c>
    </row>
    <row r="709" spans="1:7" x14ac:dyDescent="0.3">
      <c r="A709" t="s">
        <v>253</v>
      </c>
      <c r="B709">
        <v>32</v>
      </c>
      <c r="C709" t="s">
        <v>3497</v>
      </c>
      <c r="D709" t="s">
        <v>379</v>
      </c>
      <c r="E709">
        <v>20172</v>
      </c>
      <c r="F709" t="s">
        <v>3498</v>
      </c>
      <c r="G709">
        <v>1939900673425</v>
      </c>
    </row>
    <row r="710" spans="1:7" x14ac:dyDescent="0.3">
      <c r="A710" t="s">
        <v>253</v>
      </c>
      <c r="B710">
        <v>33</v>
      </c>
      <c r="C710" t="s">
        <v>3499</v>
      </c>
      <c r="D710" t="s">
        <v>379</v>
      </c>
      <c r="E710">
        <v>20173</v>
      </c>
      <c r="F710" t="s">
        <v>3500</v>
      </c>
      <c r="G710">
        <v>1939900694902</v>
      </c>
    </row>
    <row r="711" spans="1:7" x14ac:dyDescent="0.3">
      <c r="A711" t="s">
        <v>225</v>
      </c>
      <c r="B711">
        <v>33</v>
      </c>
      <c r="C711" t="s">
        <v>3501</v>
      </c>
      <c r="D711" t="s">
        <v>379</v>
      </c>
      <c r="E711">
        <v>19992</v>
      </c>
      <c r="F711" t="s">
        <v>3502</v>
      </c>
      <c r="G711">
        <v>1939900667450</v>
      </c>
    </row>
    <row r="712" spans="1:7" x14ac:dyDescent="0.3">
      <c r="A712" t="s">
        <v>247</v>
      </c>
      <c r="B712">
        <v>33</v>
      </c>
      <c r="C712" t="s">
        <v>3503</v>
      </c>
      <c r="D712" t="s">
        <v>379</v>
      </c>
      <c r="E712">
        <v>20139</v>
      </c>
      <c r="F712" t="s">
        <v>3504</v>
      </c>
      <c r="G712">
        <v>1939900673115</v>
      </c>
    </row>
    <row r="713" spans="1:7" x14ac:dyDescent="0.3">
      <c r="A713" t="s">
        <v>237</v>
      </c>
      <c r="B713">
        <v>33</v>
      </c>
      <c r="C713" t="s">
        <v>3505</v>
      </c>
      <c r="D713" t="s">
        <v>379</v>
      </c>
      <c r="E713">
        <v>20061</v>
      </c>
      <c r="F713" t="s">
        <v>3506</v>
      </c>
      <c r="G713">
        <v>1939900666721</v>
      </c>
    </row>
    <row r="714" spans="1:7" x14ac:dyDescent="0.3">
      <c r="A714" t="s">
        <v>231</v>
      </c>
      <c r="B714">
        <v>33</v>
      </c>
      <c r="C714" t="s">
        <v>3507</v>
      </c>
      <c r="D714" t="s">
        <v>379</v>
      </c>
      <c r="E714">
        <v>20025</v>
      </c>
      <c r="F714" t="s">
        <v>3508</v>
      </c>
      <c r="G714">
        <v>1939900653904</v>
      </c>
    </row>
    <row r="715" spans="1:7" x14ac:dyDescent="0.3">
      <c r="A715" t="s">
        <v>242</v>
      </c>
      <c r="B715">
        <v>33</v>
      </c>
      <c r="C715" t="s">
        <v>3509</v>
      </c>
      <c r="D715" t="s">
        <v>379</v>
      </c>
      <c r="E715">
        <v>20099</v>
      </c>
      <c r="F715" t="s">
        <v>3510</v>
      </c>
      <c r="G715">
        <v>1939900652720</v>
      </c>
    </row>
    <row r="716" spans="1:7" x14ac:dyDescent="0.3">
      <c r="A716" t="s">
        <v>231</v>
      </c>
      <c r="B716">
        <v>34</v>
      </c>
      <c r="C716" t="s">
        <v>3511</v>
      </c>
      <c r="D716" t="s">
        <v>379</v>
      </c>
      <c r="E716">
        <v>20026</v>
      </c>
      <c r="F716" t="s">
        <v>3512</v>
      </c>
      <c r="G716">
        <v>1939900671619</v>
      </c>
    </row>
    <row r="717" spans="1:7" x14ac:dyDescent="0.3">
      <c r="A717" t="s">
        <v>237</v>
      </c>
      <c r="B717">
        <v>34</v>
      </c>
      <c r="C717" t="s">
        <v>3513</v>
      </c>
      <c r="D717" t="s">
        <v>379</v>
      </c>
      <c r="E717">
        <v>20062</v>
      </c>
      <c r="F717" t="s">
        <v>3514</v>
      </c>
      <c r="G717">
        <v>1939900674022</v>
      </c>
    </row>
    <row r="718" spans="1:7" x14ac:dyDescent="0.3">
      <c r="A718" t="s">
        <v>247</v>
      </c>
      <c r="B718">
        <v>34</v>
      </c>
      <c r="C718" t="s">
        <v>3515</v>
      </c>
      <c r="D718" t="s">
        <v>379</v>
      </c>
      <c r="E718">
        <v>20508</v>
      </c>
      <c r="F718" t="s">
        <v>3516</v>
      </c>
      <c r="G718">
        <v>1809800244027</v>
      </c>
    </row>
    <row r="719" spans="1:7" x14ac:dyDescent="0.3">
      <c r="A719" t="s">
        <v>242</v>
      </c>
      <c r="B719">
        <v>34</v>
      </c>
      <c r="C719" t="s">
        <v>3517</v>
      </c>
      <c r="D719" t="s">
        <v>379</v>
      </c>
      <c r="E719">
        <v>20100</v>
      </c>
      <c r="F719" t="s">
        <v>3518</v>
      </c>
      <c r="G719">
        <v>1939900663969</v>
      </c>
    </row>
    <row r="720" spans="1:7" x14ac:dyDescent="0.3">
      <c r="A720" t="s">
        <v>253</v>
      </c>
      <c r="B720">
        <v>34</v>
      </c>
      <c r="C720" t="s">
        <v>3519</v>
      </c>
      <c r="D720" t="s">
        <v>379</v>
      </c>
      <c r="E720">
        <v>20174</v>
      </c>
      <c r="F720" t="s">
        <v>3520</v>
      </c>
      <c r="G720">
        <v>1939900682971</v>
      </c>
    </row>
    <row r="721" spans="1:7" x14ac:dyDescent="0.3">
      <c r="A721" t="s">
        <v>253</v>
      </c>
      <c r="B721">
        <v>35</v>
      </c>
      <c r="C721" t="s">
        <v>3521</v>
      </c>
      <c r="D721" t="s">
        <v>379</v>
      </c>
      <c r="E721">
        <v>20175</v>
      </c>
      <c r="F721" t="s">
        <v>3522</v>
      </c>
      <c r="G721">
        <v>1839901974926</v>
      </c>
    </row>
    <row r="722" spans="1:7" x14ac:dyDescent="0.3">
      <c r="A722" t="s">
        <v>247</v>
      </c>
      <c r="B722">
        <v>35</v>
      </c>
      <c r="C722" t="s">
        <v>3523</v>
      </c>
      <c r="D722" t="s">
        <v>379</v>
      </c>
      <c r="E722">
        <v>20803</v>
      </c>
      <c r="F722" t="s">
        <v>3524</v>
      </c>
      <c r="G722">
        <v>112990245208</v>
      </c>
    </row>
    <row r="723" spans="1:7" x14ac:dyDescent="0.3">
      <c r="A723" t="s">
        <v>242</v>
      </c>
      <c r="B723">
        <v>35</v>
      </c>
      <c r="C723" t="s">
        <v>3525</v>
      </c>
      <c r="D723" t="s">
        <v>379</v>
      </c>
      <c r="E723">
        <v>20101</v>
      </c>
      <c r="F723" t="s">
        <v>3526</v>
      </c>
      <c r="G723">
        <v>1939900674332</v>
      </c>
    </row>
    <row r="724" spans="1:7" x14ac:dyDescent="0.3">
      <c r="A724" t="s">
        <v>237</v>
      </c>
      <c r="B724">
        <v>35</v>
      </c>
      <c r="C724" t="s">
        <v>3527</v>
      </c>
      <c r="D724" t="s">
        <v>379</v>
      </c>
      <c r="E724">
        <v>20063</v>
      </c>
      <c r="F724" t="s">
        <v>3528</v>
      </c>
      <c r="G724">
        <v>1939900664680</v>
      </c>
    </row>
    <row r="725" spans="1:7" x14ac:dyDescent="0.3">
      <c r="A725" t="s">
        <v>231</v>
      </c>
      <c r="B725">
        <v>35</v>
      </c>
      <c r="C725" t="s">
        <v>3529</v>
      </c>
      <c r="D725" t="s">
        <v>379</v>
      </c>
      <c r="E725">
        <v>20027</v>
      </c>
      <c r="F725" t="s">
        <v>3530</v>
      </c>
      <c r="G725">
        <v>1110201329520</v>
      </c>
    </row>
    <row r="726" spans="1:7" x14ac:dyDescent="0.3">
      <c r="A726" t="s">
        <v>237</v>
      </c>
      <c r="B726">
        <v>36</v>
      </c>
      <c r="C726" t="s">
        <v>3531</v>
      </c>
      <c r="D726" t="s">
        <v>1307</v>
      </c>
      <c r="E726">
        <v>20504</v>
      </c>
      <c r="F726" t="s">
        <v>3532</v>
      </c>
      <c r="G726">
        <v>1909803229311</v>
      </c>
    </row>
    <row r="727" spans="1:7" x14ac:dyDescent="0.3">
      <c r="A727" t="s">
        <v>242</v>
      </c>
      <c r="B727">
        <v>36</v>
      </c>
      <c r="C727" t="s">
        <v>3533</v>
      </c>
      <c r="D727" t="s">
        <v>379</v>
      </c>
      <c r="E727">
        <v>20798</v>
      </c>
      <c r="F727" t="s">
        <v>3534</v>
      </c>
      <c r="G727">
        <v>1930200150014</v>
      </c>
    </row>
    <row r="728" spans="1:7" x14ac:dyDescent="0.3">
      <c r="A728" t="s">
        <v>253</v>
      </c>
      <c r="B728">
        <v>36</v>
      </c>
      <c r="C728" t="s">
        <v>3535</v>
      </c>
      <c r="D728" t="s">
        <v>379</v>
      </c>
      <c r="E728">
        <v>20176</v>
      </c>
      <c r="F728" t="s">
        <v>3536</v>
      </c>
      <c r="G728">
        <v>1939900663039</v>
      </c>
    </row>
    <row r="729" spans="1:7" x14ac:dyDescent="0.3">
      <c r="A729" t="s">
        <v>231</v>
      </c>
      <c r="B729">
        <v>36</v>
      </c>
      <c r="C729" t="s">
        <v>3537</v>
      </c>
      <c r="D729" t="s">
        <v>379</v>
      </c>
      <c r="E729">
        <v>20028</v>
      </c>
      <c r="F729" t="s">
        <v>3538</v>
      </c>
      <c r="G729">
        <v>1939900669495</v>
      </c>
    </row>
    <row r="730" spans="1:7" x14ac:dyDescent="0.3">
      <c r="A730" t="s">
        <v>253</v>
      </c>
      <c r="B730">
        <v>37</v>
      </c>
      <c r="C730" t="s">
        <v>3539</v>
      </c>
      <c r="D730" t="s">
        <v>379</v>
      </c>
      <c r="E730">
        <v>20177</v>
      </c>
      <c r="F730" t="s">
        <v>3540</v>
      </c>
      <c r="G730">
        <v>1939900664141</v>
      </c>
    </row>
    <row r="731" spans="1:7" x14ac:dyDescent="0.3">
      <c r="A731" t="s">
        <v>253</v>
      </c>
      <c r="B731">
        <v>38</v>
      </c>
      <c r="C731" t="s">
        <v>3541</v>
      </c>
      <c r="D731" t="s">
        <v>379</v>
      </c>
      <c r="E731">
        <v>20178</v>
      </c>
      <c r="F731" t="s">
        <v>3542</v>
      </c>
      <c r="G731">
        <v>1939900664132</v>
      </c>
    </row>
    <row r="732" spans="1:7" x14ac:dyDescent="0.3">
      <c r="A732" t="s">
        <v>281</v>
      </c>
      <c r="B732">
        <v>1</v>
      </c>
      <c r="C732" t="s">
        <v>282</v>
      </c>
      <c r="D732" t="s">
        <v>379</v>
      </c>
      <c r="E732">
        <v>20786</v>
      </c>
      <c r="F732" t="s">
        <v>3543</v>
      </c>
      <c r="G732">
        <v>1779800283911</v>
      </c>
    </row>
    <row r="733" spans="1:7" x14ac:dyDescent="0.3">
      <c r="A733" t="s">
        <v>285</v>
      </c>
      <c r="B733">
        <v>1</v>
      </c>
      <c r="C733" t="s">
        <v>286</v>
      </c>
      <c r="D733" t="s">
        <v>379</v>
      </c>
      <c r="E733">
        <v>19758</v>
      </c>
      <c r="F733" t="s">
        <v>3544</v>
      </c>
      <c r="G733">
        <v>1939900651529</v>
      </c>
    </row>
    <row r="734" spans="1:7" x14ac:dyDescent="0.3">
      <c r="A734" t="s">
        <v>266</v>
      </c>
      <c r="B734">
        <v>1</v>
      </c>
      <c r="C734" t="s">
        <v>267</v>
      </c>
      <c r="D734" t="s">
        <v>379</v>
      </c>
      <c r="E734">
        <v>19855</v>
      </c>
      <c r="F734" t="s">
        <v>3545</v>
      </c>
      <c r="G734">
        <v>1939900640268</v>
      </c>
    </row>
    <row r="735" spans="1:7" x14ac:dyDescent="0.3">
      <c r="A735" t="s">
        <v>276</v>
      </c>
      <c r="B735">
        <v>1</v>
      </c>
      <c r="C735" t="s">
        <v>277</v>
      </c>
      <c r="D735" t="s">
        <v>379</v>
      </c>
      <c r="E735">
        <v>19789</v>
      </c>
      <c r="F735" t="s">
        <v>3546</v>
      </c>
      <c r="G735">
        <v>1939900615671</v>
      </c>
    </row>
    <row r="736" spans="1:7" x14ac:dyDescent="0.3">
      <c r="A736" t="s">
        <v>291</v>
      </c>
      <c r="B736">
        <v>1</v>
      </c>
      <c r="C736" t="s">
        <v>292</v>
      </c>
      <c r="D736" t="s">
        <v>379</v>
      </c>
      <c r="E736">
        <v>19829</v>
      </c>
      <c r="F736" t="s">
        <v>3547</v>
      </c>
      <c r="G736">
        <v>1939900634926</v>
      </c>
    </row>
    <row r="737" spans="1:7" x14ac:dyDescent="0.3">
      <c r="A737" t="s">
        <v>271</v>
      </c>
      <c r="B737">
        <v>1</v>
      </c>
      <c r="C737" t="s">
        <v>272</v>
      </c>
      <c r="D737" t="s">
        <v>379</v>
      </c>
      <c r="E737">
        <v>19741</v>
      </c>
      <c r="F737" t="s">
        <v>3548</v>
      </c>
      <c r="G737">
        <v>1939900644794</v>
      </c>
    </row>
    <row r="738" spans="1:7" x14ac:dyDescent="0.3">
      <c r="A738" t="s">
        <v>291</v>
      </c>
      <c r="B738">
        <v>2</v>
      </c>
      <c r="C738" t="s">
        <v>294</v>
      </c>
      <c r="D738" t="s">
        <v>379</v>
      </c>
      <c r="E738">
        <v>19896</v>
      </c>
      <c r="F738" t="s">
        <v>3549</v>
      </c>
      <c r="G738">
        <v>1939900646355</v>
      </c>
    </row>
    <row r="739" spans="1:7" x14ac:dyDescent="0.3">
      <c r="A739" t="s">
        <v>276</v>
      </c>
      <c r="B739">
        <v>2</v>
      </c>
      <c r="C739" t="s">
        <v>279</v>
      </c>
      <c r="D739" t="s">
        <v>379</v>
      </c>
      <c r="E739">
        <v>19522</v>
      </c>
      <c r="F739" t="s">
        <v>3550</v>
      </c>
      <c r="G739">
        <v>1939900614925</v>
      </c>
    </row>
    <row r="740" spans="1:7" x14ac:dyDescent="0.3">
      <c r="A740" t="s">
        <v>285</v>
      </c>
      <c r="B740">
        <v>2</v>
      </c>
      <c r="C740" t="s">
        <v>287</v>
      </c>
      <c r="D740" t="s">
        <v>379</v>
      </c>
      <c r="E740">
        <v>19787</v>
      </c>
      <c r="F740" t="s">
        <v>3551</v>
      </c>
      <c r="G740">
        <v>1939900637810</v>
      </c>
    </row>
    <row r="741" spans="1:7" x14ac:dyDescent="0.3">
      <c r="A741" t="s">
        <v>266</v>
      </c>
      <c r="B741">
        <v>2</v>
      </c>
      <c r="C741" t="s">
        <v>269</v>
      </c>
      <c r="D741" t="s">
        <v>379</v>
      </c>
      <c r="E741">
        <v>19890</v>
      </c>
      <c r="F741" t="s">
        <v>3552</v>
      </c>
      <c r="G741">
        <v>1939900638484</v>
      </c>
    </row>
    <row r="742" spans="1:7" x14ac:dyDescent="0.3">
      <c r="A742" t="s">
        <v>281</v>
      </c>
      <c r="B742">
        <v>2</v>
      </c>
      <c r="C742" t="s">
        <v>283</v>
      </c>
      <c r="D742" t="s">
        <v>379</v>
      </c>
      <c r="E742">
        <v>19784</v>
      </c>
      <c r="F742" t="s">
        <v>3553</v>
      </c>
      <c r="G742">
        <v>1839901956880</v>
      </c>
    </row>
    <row r="743" spans="1:7" x14ac:dyDescent="0.3">
      <c r="A743" t="s">
        <v>271</v>
      </c>
      <c r="B743">
        <v>2</v>
      </c>
      <c r="C743" t="s">
        <v>274</v>
      </c>
      <c r="D743" t="s">
        <v>379</v>
      </c>
      <c r="E743">
        <v>19744</v>
      </c>
      <c r="F743" t="s">
        <v>3554</v>
      </c>
      <c r="G743">
        <v>1219901125878</v>
      </c>
    </row>
    <row r="744" spans="1:7" x14ac:dyDescent="0.3">
      <c r="A744" t="s">
        <v>266</v>
      </c>
      <c r="B744">
        <v>3</v>
      </c>
      <c r="C744" t="s">
        <v>270</v>
      </c>
      <c r="D744" t="s">
        <v>379</v>
      </c>
      <c r="E744">
        <v>19900</v>
      </c>
      <c r="F744" t="s">
        <v>3555</v>
      </c>
      <c r="G744">
        <v>1939900629353</v>
      </c>
    </row>
    <row r="745" spans="1:7" x14ac:dyDescent="0.3">
      <c r="A745" t="s">
        <v>271</v>
      </c>
      <c r="B745">
        <v>3</v>
      </c>
      <c r="C745" t="s">
        <v>275</v>
      </c>
      <c r="D745" t="s">
        <v>379</v>
      </c>
      <c r="E745">
        <v>19891</v>
      </c>
      <c r="F745" t="s">
        <v>3556</v>
      </c>
      <c r="G745">
        <v>1949900593154</v>
      </c>
    </row>
    <row r="746" spans="1:7" x14ac:dyDescent="0.3">
      <c r="A746" t="s">
        <v>285</v>
      </c>
      <c r="B746">
        <v>3</v>
      </c>
      <c r="C746" t="s">
        <v>289</v>
      </c>
      <c r="D746" t="s">
        <v>379</v>
      </c>
      <c r="E746">
        <v>19794</v>
      </c>
      <c r="F746" t="s">
        <v>3557</v>
      </c>
      <c r="G746">
        <v>1939900640489</v>
      </c>
    </row>
    <row r="747" spans="1:7" x14ac:dyDescent="0.3">
      <c r="A747" t="s">
        <v>281</v>
      </c>
      <c r="B747">
        <v>3</v>
      </c>
      <c r="C747" t="s">
        <v>284</v>
      </c>
      <c r="D747" t="s">
        <v>379</v>
      </c>
      <c r="E747">
        <v>19878</v>
      </c>
      <c r="F747" t="s">
        <v>3558</v>
      </c>
      <c r="G747">
        <v>1939900645995</v>
      </c>
    </row>
    <row r="748" spans="1:7" x14ac:dyDescent="0.3">
      <c r="A748" t="s">
        <v>276</v>
      </c>
      <c r="B748">
        <v>3</v>
      </c>
      <c r="C748" t="s">
        <v>280</v>
      </c>
      <c r="D748" t="s">
        <v>379</v>
      </c>
      <c r="E748">
        <v>19844</v>
      </c>
      <c r="F748" t="s">
        <v>3559</v>
      </c>
      <c r="G748">
        <v>1103704094312</v>
      </c>
    </row>
    <row r="749" spans="1:7" x14ac:dyDescent="0.3">
      <c r="A749" t="s">
        <v>291</v>
      </c>
      <c r="B749">
        <v>3</v>
      </c>
      <c r="C749" t="s">
        <v>295</v>
      </c>
      <c r="D749" t="s">
        <v>379</v>
      </c>
      <c r="E749">
        <v>19897</v>
      </c>
      <c r="F749" t="s">
        <v>3560</v>
      </c>
      <c r="G749">
        <v>1939900630904</v>
      </c>
    </row>
    <row r="750" spans="1:7" x14ac:dyDescent="0.3">
      <c r="A750" t="s">
        <v>291</v>
      </c>
      <c r="B750">
        <v>4</v>
      </c>
      <c r="C750" t="s">
        <v>3561</v>
      </c>
      <c r="D750" t="s">
        <v>379</v>
      </c>
      <c r="E750">
        <v>19898</v>
      </c>
      <c r="F750" t="s">
        <v>3562</v>
      </c>
      <c r="G750">
        <v>1939900645693</v>
      </c>
    </row>
    <row r="751" spans="1:7" x14ac:dyDescent="0.3">
      <c r="A751" t="s">
        <v>276</v>
      </c>
      <c r="B751">
        <v>4</v>
      </c>
      <c r="C751" t="s">
        <v>3563</v>
      </c>
      <c r="D751" t="s">
        <v>379</v>
      </c>
      <c r="E751">
        <v>19870</v>
      </c>
      <c r="F751" t="s">
        <v>3564</v>
      </c>
      <c r="G751">
        <v>1939900625277</v>
      </c>
    </row>
    <row r="752" spans="1:7" x14ac:dyDescent="0.3">
      <c r="A752" t="s">
        <v>281</v>
      </c>
      <c r="B752">
        <v>4</v>
      </c>
      <c r="C752" t="s">
        <v>3565</v>
      </c>
      <c r="D752" t="s">
        <v>379</v>
      </c>
      <c r="E752">
        <v>20197</v>
      </c>
      <c r="F752" t="s">
        <v>3566</v>
      </c>
      <c r="G752">
        <v>1909803147498</v>
      </c>
    </row>
    <row r="753" spans="1:7" x14ac:dyDescent="0.3">
      <c r="A753" t="s">
        <v>271</v>
      </c>
      <c r="B753">
        <v>4</v>
      </c>
      <c r="C753" t="s">
        <v>3567</v>
      </c>
      <c r="D753" t="s">
        <v>379</v>
      </c>
      <c r="E753">
        <v>19903</v>
      </c>
      <c r="F753" t="s">
        <v>3568</v>
      </c>
      <c r="G753">
        <v>1939900621620</v>
      </c>
    </row>
    <row r="754" spans="1:7" x14ac:dyDescent="0.3">
      <c r="A754" t="s">
        <v>285</v>
      </c>
      <c r="B754">
        <v>4</v>
      </c>
      <c r="C754" t="s">
        <v>3569</v>
      </c>
      <c r="D754" t="s">
        <v>379</v>
      </c>
      <c r="E754">
        <v>19800</v>
      </c>
      <c r="F754" t="s">
        <v>3570</v>
      </c>
      <c r="G754">
        <v>1939900655788</v>
      </c>
    </row>
    <row r="755" spans="1:7" x14ac:dyDescent="0.3">
      <c r="A755" t="s">
        <v>266</v>
      </c>
      <c r="B755">
        <v>4</v>
      </c>
      <c r="C755" t="s">
        <v>3571</v>
      </c>
      <c r="D755" t="s">
        <v>379</v>
      </c>
      <c r="E755">
        <v>19902</v>
      </c>
      <c r="F755" t="s">
        <v>3572</v>
      </c>
      <c r="G755">
        <v>1939900656598</v>
      </c>
    </row>
    <row r="756" spans="1:7" x14ac:dyDescent="0.3">
      <c r="A756" t="s">
        <v>271</v>
      </c>
      <c r="B756">
        <v>5</v>
      </c>
      <c r="C756" t="s">
        <v>3573</v>
      </c>
      <c r="D756" t="s">
        <v>379</v>
      </c>
      <c r="E756">
        <v>19906</v>
      </c>
      <c r="F756" t="s">
        <v>3574</v>
      </c>
      <c r="G756">
        <v>1939900627563</v>
      </c>
    </row>
    <row r="757" spans="1:7" x14ac:dyDescent="0.3">
      <c r="A757" t="s">
        <v>276</v>
      </c>
      <c r="B757">
        <v>5</v>
      </c>
      <c r="C757" t="s">
        <v>3575</v>
      </c>
      <c r="D757" t="s">
        <v>379</v>
      </c>
      <c r="E757">
        <v>19872</v>
      </c>
      <c r="F757" t="s">
        <v>3576</v>
      </c>
      <c r="G757">
        <v>1939900644786</v>
      </c>
    </row>
    <row r="758" spans="1:7" x14ac:dyDescent="0.3">
      <c r="A758" t="s">
        <v>285</v>
      </c>
      <c r="B758">
        <v>5</v>
      </c>
      <c r="C758" t="s">
        <v>3577</v>
      </c>
      <c r="D758" t="s">
        <v>379</v>
      </c>
      <c r="E758">
        <v>19805</v>
      </c>
      <c r="F758" t="s">
        <v>3578</v>
      </c>
      <c r="G758">
        <v>1939900622553</v>
      </c>
    </row>
    <row r="759" spans="1:7" x14ac:dyDescent="0.3">
      <c r="A759" t="s">
        <v>266</v>
      </c>
      <c r="B759">
        <v>5</v>
      </c>
      <c r="C759" t="s">
        <v>3579</v>
      </c>
      <c r="D759" t="s">
        <v>379</v>
      </c>
      <c r="E759">
        <v>19905</v>
      </c>
      <c r="F759" t="s">
        <v>3580</v>
      </c>
      <c r="G759">
        <v>1939900641973</v>
      </c>
    </row>
    <row r="760" spans="1:7" x14ac:dyDescent="0.3">
      <c r="A760" t="s">
        <v>291</v>
      </c>
      <c r="B760">
        <v>5</v>
      </c>
      <c r="C760" t="s">
        <v>3581</v>
      </c>
      <c r="D760" t="s">
        <v>379</v>
      </c>
      <c r="E760">
        <v>19778</v>
      </c>
      <c r="F760" t="s">
        <v>3582</v>
      </c>
      <c r="G760">
        <v>1939900645413</v>
      </c>
    </row>
    <row r="761" spans="1:7" x14ac:dyDescent="0.3">
      <c r="A761" t="s">
        <v>291</v>
      </c>
      <c r="B761">
        <v>6</v>
      </c>
      <c r="C761" t="s">
        <v>3583</v>
      </c>
      <c r="D761" t="s">
        <v>379</v>
      </c>
      <c r="E761">
        <v>19780</v>
      </c>
      <c r="F761" t="s">
        <v>3584</v>
      </c>
      <c r="G761">
        <v>1939900629523</v>
      </c>
    </row>
    <row r="762" spans="1:7" x14ac:dyDescent="0.3">
      <c r="A762" t="s">
        <v>271</v>
      </c>
      <c r="B762">
        <v>6</v>
      </c>
      <c r="C762" t="s">
        <v>3585</v>
      </c>
      <c r="D762" t="s">
        <v>379</v>
      </c>
      <c r="E762">
        <v>20780</v>
      </c>
      <c r="F762" t="s">
        <v>3586</v>
      </c>
      <c r="G762">
        <v>1807800044379</v>
      </c>
    </row>
    <row r="763" spans="1:7" x14ac:dyDescent="0.3">
      <c r="A763" t="s">
        <v>266</v>
      </c>
      <c r="B763">
        <v>6</v>
      </c>
      <c r="C763" t="s">
        <v>3587</v>
      </c>
      <c r="D763" t="s">
        <v>379</v>
      </c>
      <c r="E763">
        <v>20778</v>
      </c>
      <c r="F763" t="s">
        <v>3588</v>
      </c>
      <c r="G763">
        <v>1219800465177</v>
      </c>
    </row>
    <row r="764" spans="1:7" x14ac:dyDescent="0.3">
      <c r="A764" t="s">
        <v>276</v>
      </c>
      <c r="B764">
        <v>6</v>
      </c>
      <c r="C764" t="s">
        <v>3589</v>
      </c>
      <c r="D764" t="s">
        <v>379</v>
      </c>
      <c r="E764">
        <v>20509</v>
      </c>
      <c r="F764" t="s">
        <v>3590</v>
      </c>
      <c r="G764">
        <v>1969900527372</v>
      </c>
    </row>
    <row r="765" spans="1:7" x14ac:dyDescent="0.3">
      <c r="A765" t="s">
        <v>285</v>
      </c>
      <c r="B765">
        <v>6</v>
      </c>
      <c r="C765" t="s">
        <v>3591</v>
      </c>
      <c r="D765" t="s">
        <v>379</v>
      </c>
      <c r="E765">
        <v>19819</v>
      </c>
      <c r="F765" t="s">
        <v>3592</v>
      </c>
      <c r="G765">
        <v>1939500043378</v>
      </c>
    </row>
    <row r="766" spans="1:7" x14ac:dyDescent="0.3">
      <c r="A766" t="s">
        <v>285</v>
      </c>
      <c r="B766">
        <v>7</v>
      </c>
      <c r="C766" t="s">
        <v>3593</v>
      </c>
      <c r="D766" t="s">
        <v>379</v>
      </c>
      <c r="E766">
        <v>19821</v>
      </c>
      <c r="F766" t="s">
        <v>3594</v>
      </c>
      <c r="G766">
        <v>1909803171062</v>
      </c>
    </row>
    <row r="767" spans="1:7" x14ac:dyDescent="0.3">
      <c r="A767" t="s">
        <v>276</v>
      </c>
      <c r="B767">
        <v>7</v>
      </c>
      <c r="C767" t="s">
        <v>3595</v>
      </c>
      <c r="D767" t="s">
        <v>379</v>
      </c>
      <c r="E767">
        <v>20785</v>
      </c>
      <c r="F767" t="s">
        <v>3596</v>
      </c>
      <c r="G767">
        <v>1909300036033</v>
      </c>
    </row>
    <row r="768" spans="1:7" x14ac:dyDescent="0.3">
      <c r="A768" t="s">
        <v>266</v>
      </c>
      <c r="B768">
        <v>7</v>
      </c>
      <c r="C768" t="s">
        <v>3597</v>
      </c>
      <c r="D768" t="s">
        <v>379</v>
      </c>
      <c r="E768">
        <v>19747</v>
      </c>
      <c r="F768" t="s">
        <v>3598</v>
      </c>
      <c r="G768">
        <v>1939900641698</v>
      </c>
    </row>
    <row r="769" spans="1:7" x14ac:dyDescent="0.3">
      <c r="A769" t="s">
        <v>291</v>
      </c>
      <c r="B769">
        <v>7</v>
      </c>
      <c r="C769" t="s">
        <v>3599</v>
      </c>
      <c r="D769" t="s">
        <v>379</v>
      </c>
      <c r="E769">
        <v>19783</v>
      </c>
      <c r="F769" t="s">
        <v>3600</v>
      </c>
      <c r="G769">
        <v>1939900627415</v>
      </c>
    </row>
    <row r="770" spans="1:7" x14ac:dyDescent="0.3">
      <c r="A770" t="s">
        <v>271</v>
      </c>
      <c r="B770">
        <v>7</v>
      </c>
      <c r="C770" t="s">
        <v>3601</v>
      </c>
      <c r="D770" t="s">
        <v>379</v>
      </c>
      <c r="E770">
        <v>20781</v>
      </c>
      <c r="F770" t="s">
        <v>3602</v>
      </c>
      <c r="G770">
        <v>1939900620526</v>
      </c>
    </row>
    <row r="771" spans="1:7" x14ac:dyDescent="0.3">
      <c r="A771" t="s">
        <v>271</v>
      </c>
      <c r="B771">
        <v>8</v>
      </c>
      <c r="C771" t="s">
        <v>3603</v>
      </c>
      <c r="D771" t="s">
        <v>379</v>
      </c>
      <c r="E771">
        <v>19746</v>
      </c>
      <c r="F771" t="s">
        <v>3604</v>
      </c>
      <c r="G771">
        <v>1909803219928</v>
      </c>
    </row>
    <row r="772" spans="1:7" x14ac:dyDescent="0.3">
      <c r="A772" t="s">
        <v>266</v>
      </c>
      <c r="B772">
        <v>8</v>
      </c>
      <c r="C772" t="s">
        <v>3605</v>
      </c>
      <c r="D772" t="s">
        <v>379</v>
      </c>
      <c r="E772">
        <v>19751</v>
      </c>
      <c r="F772" t="s">
        <v>3606</v>
      </c>
      <c r="G772">
        <v>2939900049916</v>
      </c>
    </row>
    <row r="773" spans="1:7" x14ac:dyDescent="0.3">
      <c r="A773" t="s">
        <v>276</v>
      </c>
      <c r="B773">
        <v>8</v>
      </c>
      <c r="C773" t="s">
        <v>3607</v>
      </c>
      <c r="D773" t="s">
        <v>379</v>
      </c>
      <c r="E773">
        <v>20799</v>
      </c>
      <c r="F773" t="s">
        <v>3608</v>
      </c>
      <c r="G773">
        <v>1959800222138</v>
      </c>
    </row>
    <row r="774" spans="1:7" x14ac:dyDescent="0.3">
      <c r="A774" t="s">
        <v>291</v>
      </c>
      <c r="B774">
        <v>8</v>
      </c>
      <c r="C774" t="s">
        <v>3609</v>
      </c>
      <c r="D774" t="s">
        <v>379</v>
      </c>
      <c r="E774">
        <v>19785</v>
      </c>
      <c r="F774" t="s">
        <v>3610</v>
      </c>
      <c r="G774">
        <v>1939900629345</v>
      </c>
    </row>
    <row r="775" spans="1:7" x14ac:dyDescent="0.3">
      <c r="A775" t="s">
        <v>285</v>
      </c>
      <c r="B775">
        <v>8</v>
      </c>
      <c r="C775" t="s">
        <v>3611</v>
      </c>
      <c r="D775" t="s">
        <v>379</v>
      </c>
      <c r="E775">
        <v>19822</v>
      </c>
      <c r="F775" t="s">
        <v>3612</v>
      </c>
      <c r="G775">
        <v>1939900638956</v>
      </c>
    </row>
    <row r="776" spans="1:7" x14ac:dyDescent="0.3">
      <c r="A776" t="s">
        <v>285</v>
      </c>
      <c r="B776">
        <v>9</v>
      </c>
      <c r="C776" t="s">
        <v>3613</v>
      </c>
      <c r="D776" t="s">
        <v>379</v>
      </c>
      <c r="E776">
        <v>19823</v>
      </c>
      <c r="F776" t="s">
        <v>3614</v>
      </c>
      <c r="G776">
        <v>1939900629566</v>
      </c>
    </row>
    <row r="777" spans="1:7" x14ac:dyDescent="0.3">
      <c r="A777" t="s">
        <v>291</v>
      </c>
      <c r="B777">
        <v>9</v>
      </c>
      <c r="C777" t="s">
        <v>3615</v>
      </c>
      <c r="D777" t="s">
        <v>379</v>
      </c>
      <c r="E777">
        <v>19839</v>
      </c>
      <c r="F777" t="s">
        <v>3616</v>
      </c>
      <c r="G777">
        <v>1939900649478</v>
      </c>
    </row>
    <row r="778" spans="1:7" x14ac:dyDescent="0.3">
      <c r="A778" t="s">
        <v>266</v>
      </c>
      <c r="B778">
        <v>9</v>
      </c>
      <c r="C778" t="s">
        <v>3617</v>
      </c>
      <c r="D778" t="s">
        <v>379</v>
      </c>
      <c r="E778">
        <v>19752</v>
      </c>
      <c r="F778" t="s">
        <v>3618</v>
      </c>
      <c r="G778">
        <v>1939900630165</v>
      </c>
    </row>
    <row r="779" spans="1:7" x14ac:dyDescent="0.3">
      <c r="A779" t="s">
        <v>271</v>
      </c>
      <c r="B779">
        <v>9</v>
      </c>
      <c r="C779" t="s">
        <v>3619</v>
      </c>
      <c r="D779" t="s">
        <v>379</v>
      </c>
      <c r="E779">
        <v>19812</v>
      </c>
      <c r="F779" t="s">
        <v>3620</v>
      </c>
      <c r="G779">
        <v>1909803091107</v>
      </c>
    </row>
    <row r="780" spans="1:7" x14ac:dyDescent="0.3">
      <c r="A780" t="s">
        <v>276</v>
      </c>
      <c r="B780">
        <v>9</v>
      </c>
      <c r="C780" t="s">
        <v>3621</v>
      </c>
      <c r="D780" t="s">
        <v>379</v>
      </c>
      <c r="E780">
        <v>20801</v>
      </c>
      <c r="F780" t="s">
        <v>3622</v>
      </c>
      <c r="G780">
        <v>1959901011787</v>
      </c>
    </row>
    <row r="781" spans="1:7" x14ac:dyDescent="0.3">
      <c r="A781" t="s">
        <v>271</v>
      </c>
      <c r="B781">
        <v>10</v>
      </c>
      <c r="C781" t="s">
        <v>3623</v>
      </c>
      <c r="D781" t="s">
        <v>379</v>
      </c>
      <c r="E781">
        <v>19813</v>
      </c>
      <c r="F781" t="s">
        <v>3624</v>
      </c>
      <c r="G781">
        <v>1830101181885</v>
      </c>
    </row>
    <row r="782" spans="1:7" x14ac:dyDescent="0.3">
      <c r="A782" t="s">
        <v>266</v>
      </c>
      <c r="B782">
        <v>10</v>
      </c>
      <c r="C782" t="s">
        <v>3625</v>
      </c>
      <c r="D782" t="s">
        <v>379</v>
      </c>
      <c r="E782">
        <v>19777</v>
      </c>
      <c r="F782" t="s">
        <v>3626</v>
      </c>
      <c r="G782">
        <v>1900601211022</v>
      </c>
    </row>
    <row r="783" spans="1:7" x14ac:dyDescent="0.3">
      <c r="A783" t="s">
        <v>291</v>
      </c>
      <c r="B783">
        <v>10</v>
      </c>
      <c r="C783" t="s">
        <v>3627</v>
      </c>
      <c r="D783" t="s">
        <v>379</v>
      </c>
      <c r="E783">
        <v>19840</v>
      </c>
      <c r="F783" t="s">
        <v>3628</v>
      </c>
      <c r="G783">
        <v>1939900641574</v>
      </c>
    </row>
    <row r="784" spans="1:7" x14ac:dyDescent="0.3">
      <c r="A784" t="s">
        <v>285</v>
      </c>
      <c r="B784">
        <v>10</v>
      </c>
      <c r="C784" t="s">
        <v>3629</v>
      </c>
      <c r="D784" t="s">
        <v>379</v>
      </c>
      <c r="E784">
        <v>19824</v>
      </c>
      <c r="F784" t="s">
        <v>3630</v>
      </c>
      <c r="G784">
        <v>2939900049606</v>
      </c>
    </row>
    <row r="785" spans="1:7" x14ac:dyDescent="0.3">
      <c r="A785" t="s">
        <v>285</v>
      </c>
      <c r="B785">
        <v>11</v>
      </c>
      <c r="C785" t="s">
        <v>3631</v>
      </c>
      <c r="D785" t="s">
        <v>379</v>
      </c>
      <c r="E785">
        <v>19826</v>
      </c>
      <c r="F785" t="s">
        <v>3632</v>
      </c>
      <c r="G785">
        <v>1839901951039</v>
      </c>
    </row>
    <row r="786" spans="1:7" x14ac:dyDescent="0.3">
      <c r="A786" t="s">
        <v>291</v>
      </c>
      <c r="B786">
        <v>11</v>
      </c>
      <c r="C786" t="s">
        <v>3633</v>
      </c>
      <c r="D786" t="s">
        <v>379</v>
      </c>
      <c r="E786">
        <v>19849</v>
      </c>
      <c r="F786" t="s">
        <v>3634</v>
      </c>
      <c r="G786">
        <v>1939900631200</v>
      </c>
    </row>
    <row r="787" spans="1:7" x14ac:dyDescent="0.3">
      <c r="A787" t="s">
        <v>266</v>
      </c>
      <c r="B787">
        <v>11</v>
      </c>
      <c r="C787" t="s">
        <v>3635</v>
      </c>
      <c r="D787" t="s">
        <v>379</v>
      </c>
      <c r="E787">
        <v>19816</v>
      </c>
      <c r="F787" t="s">
        <v>3636</v>
      </c>
      <c r="G787">
        <v>1939900635957</v>
      </c>
    </row>
    <row r="788" spans="1:7" x14ac:dyDescent="0.3">
      <c r="A788" t="s">
        <v>271</v>
      </c>
      <c r="B788">
        <v>11</v>
      </c>
      <c r="C788" t="s">
        <v>3637</v>
      </c>
      <c r="D788" t="s">
        <v>379</v>
      </c>
      <c r="E788">
        <v>19815</v>
      </c>
      <c r="F788" t="s">
        <v>3638</v>
      </c>
      <c r="G788">
        <v>1939900639006</v>
      </c>
    </row>
    <row r="789" spans="1:7" x14ac:dyDescent="0.3">
      <c r="A789" t="s">
        <v>271</v>
      </c>
      <c r="B789">
        <v>12</v>
      </c>
      <c r="C789" t="s">
        <v>3639</v>
      </c>
      <c r="D789" t="s">
        <v>379</v>
      </c>
      <c r="E789">
        <v>19919</v>
      </c>
      <c r="F789" t="s">
        <v>3640</v>
      </c>
      <c r="G789">
        <v>1939900637241</v>
      </c>
    </row>
    <row r="790" spans="1:7" x14ac:dyDescent="0.3">
      <c r="A790" t="s">
        <v>291</v>
      </c>
      <c r="B790">
        <v>12</v>
      </c>
      <c r="C790" t="s">
        <v>3641</v>
      </c>
      <c r="D790" t="s">
        <v>379</v>
      </c>
      <c r="E790">
        <v>20195</v>
      </c>
      <c r="F790" t="s">
        <v>3642</v>
      </c>
      <c r="G790">
        <v>1939900625684</v>
      </c>
    </row>
    <row r="791" spans="1:7" x14ac:dyDescent="0.3">
      <c r="A791" t="s">
        <v>285</v>
      </c>
      <c r="B791">
        <v>12</v>
      </c>
      <c r="C791" t="s">
        <v>3643</v>
      </c>
      <c r="D791" t="s">
        <v>379</v>
      </c>
      <c r="E791">
        <v>19827</v>
      </c>
      <c r="F791" t="s">
        <v>3644</v>
      </c>
      <c r="G791">
        <v>1939900627130</v>
      </c>
    </row>
    <row r="792" spans="1:7" x14ac:dyDescent="0.3">
      <c r="A792" t="s">
        <v>266</v>
      </c>
      <c r="B792">
        <v>12</v>
      </c>
      <c r="C792" t="s">
        <v>3645</v>
      </c>
      <c r="D792" t="s">
        <v>379</v>
      </c>
      <c r="E792">
        <v>19871</v>
      </c>
      <c r="F792" t="s">
        <v>3646</v>
      </c>
      <c r="G792">
        <v>1939900655532</v>
      </c>
    </row>
    <row r="793" spans="1:7" x14ac:dyDescent="0.3">
      <c r="A793" t="s">
        <v>285</v>
      </c>
      <c r="B793">
        <v>13</v>
      </c>
      <c r="C793" t="s">
        <v>3647</v>
      </c>
      <c r="D793" t="s">
        <v>379</v>
      </c>
      <c r="E793">
        <v>19828</v>
      </c>
      <c r="F793" t="s">
        <v>3648</v>
      </c>
      <c r="G793">
        <v>1929901097843</v>
      </c>
    </row>
    <row r="794" spans="1:7" x14ac:dyDescent="0.3">
      <c r="A794" t="s">
        <v>291</v>
      </c>
      <c r="B794">
        <v>13</v>
      </c>
      <c r="C794" t="s">
        <v>3649</v>
      </c>
      <c r="D794" t="s">
        <v>379</v>
      </c>
      <c r="E794">
        <v>20791</v>
      </c>
      <c r="F794" t="s">
        <v>3650</v>
      </c>
      <c r="G794">
        <v>1939900634446</v>
      </c>
    </row>
    <row r="795" spans="1:7" x14ac:dyDescent="0.3">
      <c r="A795" t="s">
        <v>266</v>
      </c>
      <c r="B795">
        <v>13</v>
      </c>
      <c r="C795" t="s">
        <v>3651</v>
      </c>
      <c r="D795" t="s">
        <v>379</v>
      </c>
      <c r="E795">
        <v>19876</v>
      </c>
      <c r="F795" t="s">
        <v>3652</v>
      </c>
      <c r="G795">
        <v>1900101581971</v>
      </c>
    </row>
    <row r="796" spans="1:7" x14ac:dyDescent="0.3">
      <c r="A796" t="s">
        <v>271</v>
      </c>
      <c r="B796">
        <v>13</v>
      </c>
      <c r="C796" t="s">
        <v>3653</v>
      </c>
      <c r="D796" t="s">
        <v>379</v>
      </c>
      <c r="E796">
        <v>19926</v>
      </c>
      <c r="F796" t="s">
        <v>3654</v>
      </c>
      <c r="G796">
        <v>1900101570783</v>
      </c>
    </row>
    <row r="797" spans="1:7" x14ac:dyDescent="0.3">
      <c r="A797" t="s">
        <v>266</v>
      </c>
      <c r="B797">
        <v>14</v>
      </c>
      <c r="C797" t="s">
        <v>3655</v>
      </c>
      <c r="D797" t="s">
        <v>379</v>
      </c>
      <c r="E797">
        <v>19879</v>
      </c>
      <c r="F797" t="s">
        <v>3656</v>
      </c>
      <c r="G797">
        <v>1939900630254</v>
      </c>
    </row>
    <row r="798" spans="1:7" x14ac:dyDescent="0.3">
      <c r="A798" t="s">
        <v>271</v>
      </c>
      <c r="B798">
        <v>14</v>
      </c>
      <c r="C798" t="s">
        <v>3657</v>
      </c>
      <c r="D798" t="s">
        <v>379</v>
      </c>
      <c r="E798">
        <v>20782</v>
      </c>
      <c r="F798" t="s">
        <v>3658</v>
      </c>
      <c r="G798">
        <v>1900101563884</v>
      </c>
    </row>
    <row r="799" spans="1:7" x14ac:dyDescent="0.3">
      <c r="A799" t="s">
        <v>291</v>
      </c>
      <c r="B799">
        <v>14</v>
      </c>
      <c r="C799" t="s">
        <v>3659</v>
      </c>
      <c r="D799" t="s">
        <v>379</v>
      </c>
      <c r="E799">
        <v>20792</v>
      </c>
      <c r="F799" t="s">
        <v>3660</v>
      </c>
      <c r="G799">
        <v>1800600237886</v>
      </c>
    </row>
    <row r="800" spans="1:7" x14ac:dyDescent="0.3">
      <c r="A800" t="s">
        <v>285</v>
      </c>
      <c r="B800">
        <v>14</v>
      </c>
      <c r="C800" t="s">
        <v>3661</v>
      </c>
      <c r="D800" t="s">
        <v>379</v>
      </c>
      <c r="E800">
        <v>19833</v>
      </c>
      <c r="F800" t="s">
        <v>3662</v>
      </c>
      <c r="G800">
        <v>1901001176502</v>
      </c>
    </row>
    <row r="801" spans="1:7" x14ac:dyDescent="0.3">
      <c r="A801" t="s">
        <v>285</v>
      </c>
      <c r="B801">
        <v>15</v>
      </c>
      <c r="C801" t="s">
        <v>3663</v>
      </c>
      <c r="D801" t="s">
        <v>379</v>
      </c>
      <c r="E801">
        <v>19834</v>
      </c>
      <c r="F801" t="s">
        <v>3664</v>
      </c>
      <c r="G801">
        <v>1939900646771</v>
      </c>
    </row>
    <row r="802" spans="1:7" x14ac:dyDescent="0.3">
      <c r="A802" t="s">
        <v>291</v>
      </c>
      <c r="B802">
        <v>15</v>
      </c>
      <c r="C802" t="s">
        <v>3665</v>
      </c>
      <c r="D802" t="s">
        <v>379</v>
      </c>
      <c r="E802">
        <v>20793</v>
      </c>
      <c r="F802" t="s">
        <v>3666</v>
      </c>
      <c r="G802">
        <v>1931001080955</v>
      </c>
    </row>
    <row r="803" spans="1:7" x14ac:dyDescent="0.3">
      <c r="A803" t="s">
        <v>271</v>
      </c>
      <c r="B803">
        <v>15</v>
      </c>
      <c r="C803" t="s">
        <v>3667</v>
      </c>
      <c r="D803" t="s">
        <v>379</v>
      </c>
      <c r="E803">
        <v>20783</v>
      </c>
      <c r="F803" t="s">
        <v>3668</v>
      </c>
      <c r="G803">
        <v>1939900645235</v>
      </c>
    </row>
    <row r="804" spans="1:7" x14ac:dyDescent="0.3">
      <c r="A804" t="s">
        <v>266</v>
      </c>
      <c r="B804">
        <v>15</v>
      </c>
      <c r="C804" t="s">
        <v>3669</v>
      </c>
      <c r="D804" t="s">
        <v>379</v>
      </c>
      <c r="E804">
        <v>19880</v>
      </c>
      <c r="F804" t="s">
        <v>3670</v>
      </c>
      <c r="G804">
        <v>1939900621417</v>
      </c>
    </row>
    <row r="805" spans="1:7" x14ac:dyDescent="0.3">
      <c r="A805" t="s">
        <v>266</v>
      </c>
      <c r="B805">
        <v>16</v>
      </c>
      <c r="C805" t="s">
        <v>3671</v>
      </c>
      <c r="D805" t="s">
        <v>379</v>
      </c>
      <c r="E805">
        <v>19888</v>
      </c>
      <c r="F805" t="s">
        <v>3672</v>
      </c>
      <c r="G805">
        <v>1919900458656</v>
      </c>
    </row>
    <row r="806" spans="1:7" x14ac:dyDescent="0.3">
      <c r="A806" t="s">
        <v>285</v>
      </c>
      <c r="B806">
        <v>16</v>
      </c>
      <c r="C806" t="s">
        <v>3673</v>
      </c>
      <c r="D806" t="s">
        <v>379</v>
      </c>
      <c r="E806">
        <v>19835</v>
      </c>
      <c r="F806" t="s">
        <v>3674</v>
      </c>
      <c r="G806">
        <v>1810800053321</v>
      </c>
    </row>
    <row r="807" spans="1:7" x14ac:dyDescent="0.3">
      <c r="A807" t="s">
        <v>271</v>
      </c>
      <c r="B807">
        <v>16</v>
      </c>
      <c r="C807" t="s">
        <v>3675</v>
      </c>
      <c r="D807" t="s">
        <v>379</v>
      </c>
      <c r="E807">
        <v>20784</v>
      </c>
      <c r="F807" t="s">
        <v>3676</v>
      </c>
      <c r="G807">
        <v>1939900633563</v>
      </c>
    </row>
    <row r="808" spans="1:7" x14ac:dyDescent="0.3">
      <c r="A808" t="s">
        <v>285</v>
      </c>
      <c r="B808">
        <v>17</v>
      </c>
      <c r="C808" t="s">
        <v>3677</v>
      </c>
      <c r="D808" t="s">
        <v>379</v>
      </c>
      <c r="E808">
        <v>19851</v>
      </c>
      <c r="F808" t="s">
        <v>3678</v>
      </c>
      <c r="G808">
        <v>1939900633687</v>
      </c>
    </row>
    <row r="809" spans="1:7" x14ac:dyDescent="0.3">
      <c r="A809" t="s">
        <v>271</v>
      </c>
      <c r="B809">
        <v>17</v>
      </c>
      <c r="C809" t="s">
        <v>3679</v>
      </c>
      <c r="D809" t="s">
        <v>379</v>
      </c>
      <c r="E809">
        <v>20796</v>
      </c>
      <c r="F809" t="s">
        <v>3680</v>
      </c>
      <c r="G809">
        <v>1209601514976</v>
      </c>
    </row>
    <row r="810" spans="1:7" x14ac:dyDescent="0.3">
      <c r="A810" t="s">
        <v>266</v>
      </c>
      <c r="B810">
        <v>17</v>
      </c>
      <c r="C810" t="s">
        <v>3681</v>
      </c>
      <c r="D810" t="s">
        <v>379</v>
      </c>
      <c r="E810">
        <v>19909</v>
      </c>
      <c r="F810" t="s">
        <v>3682</v>
      </c>
      <c r="G810">
        <v>1939900639863</v>
      </c>
    </row>
    <row r="811" spans="1:7" x14ac:dyDescent="0.3">
      <c r="A811" t="s">
        <v>285</v>
      </c>
      <c r="B811">
        <v>18</v>
      </c>
      <c r="C811" t="s">
        <v>3683</v>
      </c>
      <c r="D811" t="s">
        <v>379</v>
      </c>
      <c r="E811">
        <v>19856</v>
      </c>
      <c r="F811" t="s">
        <v>3684</v>
      </c>
      <c r="G811">
        <v>1939900627776</v>
      </c>
    </row>
    <row r="812" spans="1:7" x14ac:dyDescent="0.3">
      <c r="A812" t="s">
        <v>266</v>
      </c>
      <c r="B812">
        <v>18</v>
      </c>
      <c r="C812" t="s">
        <v>3685</v>
      </c>
      <c r="D812" t="s">
        <v>379</v>
      </c>
      <c r="E812">
        <v>19910</v>
      </c>
      <c r="F812" t="s">
        <v>3686</v>
      </c>
      <c r="G812">
        <v>1939900655796</v>
      </c>
    </row>
    <row r="813" spans="1:7" x14ac:dyDescent="0.3">
      <c r="A813" t="s">
        <v>285</v>
      </c>
      <c r="B813">
        <v>19</v>
      </c>
      <c r="C813" t="s">
        <v>3687</v>
      </c>
      <c r="D813" t="s">
        <v>379</v>
      </c>
      <c r="E813">
        <v>19857</v>
      </c>
      <c r="F813" t="s">
        <v>3688</v>
      </c>
      <c r="G813">
        <v>1939900642783</v>
      </c>
    </row>
    <row r="814" spans="1:7" x14ac:dyDescent="0.3">
      <c r="A814" t="s">
        <v>266</v>
      </c>
      <c r="B814">
        <v>19</v>
      </c>
      <c r="C814" t="s">
        <v>3689</v>
      </c>
      <c r="D814" t="s">
        <v>379</v>
      </c>
      <c r="E814">
        <v>19912</v>
      </c>
      <c r="F814" t="s">
        <v>3690</v>
      </c>
      <c r="G814">
        <v>1939900635124</v>
      </c>
    </row>
    <row r="815" spans="1:7" x14ac:dyDescent="0.3">
      <c r="A815" t="s">
        <v>266</v>
      </c>
      <c r="B815">
        <v>20</v>
      </c>
      <c r="C815" t="s">
        <v>3691</v>
      </c>
      <c r="D815" t="s">
        <v>379</v>
      </c>
      <c r="E815">
        <v>19915</v>
      </c>
      <c r="F815" t="s">
        <v>3692</v>
      </c>
      <c r="G815">
        <v>1939900620607</v>
      </c>
    </row>
    <row r="816" spans="1:7" x14ac:dyDescent="0.3">
      <c r="A816" t="s">
        <v>285</v>
      </c>
      <c r="B816">
        <v>20</v>
      </c>
      <c r="C816" t="s">
        <v>3693</v>
      </c>
      <c r="D816" t="s">
        <v>379</v>
      </c>
      <c r="E816">
        <v>19860</v>
      </c>
      <c r="F816" t="s">
        <v>3694</v>
      </c>
      <c r="G816">
        <v>1939900630475</v>
      </c>
    </row>
    <row r="817" spans="1:7" x14ac:dyDescent="0.3">
      <c r="A817" t="s">
        <v>285</v>
      </c>
      <c r="B817">
        <v>21</v>
      </c>
      <c r="C817" t="s">
        <v>3695</v>
      </c>
      <c r="D817" t="s">
        <v>379</v>
      </c>
      <c r="E817">
        <v>19861</v>
      </c>
      <c r="F817" t="s">
        <v>3696</v>
      </c>
      <c r="G817">
        <v>1939900625129</v>
      </c>
    </row>
    <row r="818" spans="1:7" x14ac:dyDescent="0.3">
      <c r="A818" t="s">
        <v>266</v>
      </c>
      <c r="B818">
        <v>21</v>
      </c>
      <c r="C818" t="s">
        <v>3697</v>
      </c>
      <c r="D818" t="s">
        <v>379</v>
      </c>
      <c r="E818">
        <v>19917</v>
      </c>
      <c r="F818" t="s">
        <v>3698</v>
      </c>
      <c r="G818">
        <v>1939800024808</v>
      </c>
    </row>
    <row r="819" spans="1:7" x14ac:dyDescent="0.3">
      <c r="A819" t="s">
        <v>266</v>
      </c>
      <c r="B819">
        <v>22</v>
      </c>
      <c r="C819" t="s">
        <v>3699</v>
      </c>
      <c r="D819" t="s">
        <v>379</v>
      </c>
      <c r="E819">
        <v>19920</v>
      </c>
      <c r="F819" t="s">
        <v>3700</v>
      </c>
      <c r="G819">
        <v>1939900644506</v>
      </c>
    </row>
    <row r="820" spans="1:7" x14ac:dyDescent="0.3">
      <c r="A820" t="s">
        <v>285</v>
      </c>
      <c r="B820">
        <v>22</v>
      </c>
      <c r="C820" t="s">
        <v>3701</v>
      </c>
      <c r="D820" t="s">
        <v>379</v>
      </c>
      <c r="E820">
        <v>19867</v>
      </c>
      <c r="F820" t="s">
        <v>3702</v>
      </c>
      <c r="G820">
        <v>1939900654331</v>
      </c>
    </row>
    <row r="821" spans="1:7" x14ac:dyDescent="0.3">
      <c r="A821" t="s">
        <v>266</v>
      </c>
      <c r="B821">
        <v>23</v>
      </c>
      <c r="C821" t="s">
        <v>3703</v>
      </c>
      <c r="D821" t="s">
        <v>379</v>
      </c>
      <c r="E821">
        <v>19921</v>
      </c>
      <c r="F821" t="s">
        <v>3704</v>
      </c>
      <c r="G821">
        <v>1939800024913</v>
      </c>
    </row>
    <row r="822" spans="1:7" x14ac:dyDescent="0.3">
      <c r="A822" t="s">
        <v>285</v>
      </c>
      <c r="B822">
        <v>23</v>
      </c>
      <c r="C822" t="s">
        <v>3705</v>
      </c>
      <c r="D822" t="s">
        <v>379</v>
      </c>
      <c r="E822">
        <v>19869</v>
      </c>
      <c r="F822" t="s">
        <v>3706</v>
      </c>
      <c r="G822">
        <v>1939900642376</v>
      </c>
    </row>
    <row r="823" spans="1:7" x14ac:dyDescent="0.3">
      <c r="A823" t="s">
        <v>285</v>
      </c>
      <c r="B823">
        <v>24</v>
      </c>
      <c r="C823" t="s">
        <v>3707</v>
      </c>
      <c r="D823" t="s">
        <v>379</v>
      </c>
      <c r="E823">
        <v>20193</v>
      </c>
      <c r="F823" t="s">
        <v>3708</v>
      </c>
      <c r="G823">
        <v>1939900634675</v>
      </c>
    </row>
    <row r="824" spans="1:7" x14ac:dyDescent="0.3">
      <c r="A824" t="s">
        <v>266</v>
      </c>
      <c r="B824">
        <v>24</v>
      </c>
      <c r="C824" t="s">
        <v>3709</v>
      </c>
      <c r="D824" t="s">
        <v>379</v>
      </c>
      <c r="E824">
        <v>19922</v>
      </c>
      <c r="F824" t="s">
        <v>3710</v>
      </c>
      <c r="G824">
        <v>1939900627857</v>
      </c>
    </row>
    <row r="825" spans="1:7" x14ac:dyDescent="0.3">
      <c r="A825" t="s">
        <v>266</v>
      </c>
      <c r="B825">
        <v>25</v>
      </c>
      <c r="C825" t="s">
        <v>3711</v>
      </c>
      <c r="D825" t="s">
        <v>379</v>
      </c>
      <c r="E825">
        <v>19925</v>
      </c>
      <c r="F825" t="s">
        <v>3712</v>
      </c>
      <c r="G825">
        <v>1928700028461</v>
      </c>
    </row>
    <row r="826" spans="1:7" x14ac:dyDescent="0.3">
      <c r="A826" t="s">
        <v>285</v>
      </c>
      <c r="B826">
        <v>25</v>
      </c>
      <c r="C826" t="s">
        <v>3713</v>
      </c>
      <c r="D826" t="s">
        <v>379</v>
      </c>
      <c r="E826">
        <v>20205</v>
      </c>
      <c r="F826" t="s">
        <v>3714</v>
      </c>
      <c r="G826">
        <v>1939900639260</v>
      </c>
    </row>
    <row r="827" spans="1:7" x14ac:dyDescent="0.3">
      <c r="A827" t="s">
        <v>285</v>
      </c>
      <c r="B827">
        <v>26</v>
      </c>
      <c r="C827" t="s">
        <v>3715</v>
      </c>
      <c r="D827" t="s">
        <v>379</v>
      </c>
      <c r="E827">
        <v>20788</v>
      </c>
      <c r="F827" t="s">
        <v>3716</v>
      </c>
      <c r="G827">
        <v>1939900635833</v>
      </c>
    </row>
    <row r="828" spans="1:7" x14ac:dyDescent="0.3">
      <c r="A828" t="s">
        <v>266</v>
      </c>
      <c r="B828">
        <v>26</v>
      </c>
      <c r="C828" t="s">
        <v>3717</v>
      </c>
      <c r="D828" t="s">
        <v>379</v>
      </c>
      <c r="E828">
        <v>20203</v>
      </c>
      <c r="F828" t="s">
        <v>3718</v>
      </c>
      <c r="G828">
        <v>1939900638239</v>
      </c>
    </row>
    <row r="829" spans="1:7" x14ac:dyDescent="0.3">
      <c r="A829" t="s">
        <v>266</v>
      </c>
      <c r="B829">
        <v>27</v>
      </c>
      <c r="C829" t="s">
        <v>3719</v>
      </c>
      <c r="D829" t="s">
        <v>379</v>
      </c>
      <c r="E829">
        <v>20204</v>
      </c>
      <c r="F829" t="s">
        <v>3720</v>
      </c>
      <c r="G829">
        <v>1939900616855</v>
      </c>
    </row>
    <row r="830" spans="1:7" x14ac:dyDescent="0.3">
      <c r="A830" t="s">
        <v>285</v>
      </c>
      <c r="B830">
        <v>27</v>
      </c>
      <c r="C830" t="s">
        <v>3721</v>
      </c>
      <c r="D830" t="s">
        <v>379</v>
      </c>
      <c r="E830">
        <v>20789</v>
      </c>
      <c r="F830" t="s">
        <v>3722</v>
      </c>
      <c r="G830">
        <v>1939900653033</v>
      </c>
    </row>
    <row r="831" spans="1:7" x14ac:dyDescent="0.3">
      <c r="A831" t="s">
        <v>285</v>
      </c>
      <c r="B831">
        <v>28</v>
      </c>
      <c r="C831" t="s">
        <v>3723</v>
      </c>
      <c r="D831" t="s">
        <v>379</v>
      </c>
      <c r="E831">
        <v>20790</v>
      </c>
      <c r="F831" t="s">
        <v>3724</v>
      </c>
      <c r="G831">
        <v>1900101507470</v>
      </c>
    </row>
    <row r="832" spans="1:7" x14ac:dyDescent="0.3">
      <c r="A832" t="s">
        <v>266</v>
      </c>
      <c r="B832">
        <v>28</v>
      </c>
      <c r="C832" t="s">
        <v>3725</v>
      </c>
      <c r="D832" t="s">
        <v>379</v>
      </c>
      <c r="E832">
        <v>20779</v>
      </c>
      <c r="F832" t="s">
        <v>3726</v>
      </c>
      <c r="G832">
        <v>1939900634187</v>
      </c>
    </row>
    <row r="833" spans="1:7" x14ac:dyDescent="0.3">
      <c r="A833" t="s">
        <v>285</v>
      </c>
      <c r="B833">
        <v>29</v>
      </c>
      <c r="C833" t="s">
        <v>3727</v>
      </c>
      <c r="D833" t="s">
        <v>379</v>
      </c>
      <c r="E833">
        <v>19675</v>
      </c>
      <c r="F833" t="s">
        <v>3728</v>
      </c>
      <c r="G833">
        <v>1939900592271</v>
      </c>
    </row>
    <row r="834" spans="1:7" x14ac:dyDescent="0.3">
      <c r="A834" t="s">
        <v>285</v>
      </c>
      <c r="B834">
        <v>30</v>
      </c>
      <c r="C834" t="s">
        <v>3729</v>
      </c>
      <c r="D834" t="s">
        <v>379</v>
      </c>
      <c r="E834">
        <v>19814</v>
      </c>
      <c r="F834" t="s">
        <v>3730</v>
      </c>
      <c r="G834">
        <v>1119902371121</v>
      </c>
    </row>
    <row r="835" spans="1:7" x14ac:dyDescent="0.3">
      <c r="A835" t="s">
        <v>285</v>
      </c>
      <c r="B835">
        <v>31</v>
      </c>
      <c r="C835" t="s">
        <v>3731</v>
      </c>
      <c r="D835" t="s">
        <v>379</v>
      </c>
      <c r="E835">
        <v>19848</v>
      </c>
      <c r="F835" t="s">
        <v>3732</v>
      </c>
      <c r="G835">
        <v>1939900630815</v>
      </c>
    </row>
    <row r="836" spans="1:7" x14ac:dyDescent="0.3">
      <c r="A836" t="s">
        <v>285</v>
      </c>
      <c r="B836">
        <v>32</v>
      </c>
      <c r="C836" t="s">
        <v>3733</v>
      </c>
      <c r="D836" t="s">
        <v>379</v>
      </c>
      <c r="E836">
        <v>19885</v>
      </c>
      <c r="F836" t="s">
        <v>3734</v>
      </c>
      <c r="G836">
        <v>1939900630882</v>
      </c>
    </row>
    <row r="837" spans="1:7" x14ac:dyDescent="0.3">
      <c r="A837" t="s">
        <v>285</v>
      </c>
      <c r="B837">
        <v>33</v>
      </c>
      <c r="C837" t="s">
        <v>3735</v>
      </c>
      <c r="D837" t="s">
        <v>379</v>
      </c>
      <c r="E837">
        <v>19886</v>
      </c>
      <c r="F837" t="s">
        <v>3736</v>
      </c>
      <c r="G837">
        <v>1920601325737</v>
      </c>
    </row>
    <row r="838" spans="1:7" x14ac:dyDescent="0.3">
      <c r="A838" t="s">
        <v>285</v>
      </c>
      <c r="B838">
        <v>34</v>
      </c>
      <c r="C838" t="s">
        <v>3737</v>
      </c>
      <c r="D838" t="s">
        <v>379</v>
      </c>
      <c r="E838">
        <v>19887</v>
      </c>
      <c r="F838" t="s">
        <v>3738</v>
      </c>
      <c r="G838">
        <v>1939900637097</v>
      </c>
    </row>
    <row r="839" spans="1:7" x14ac:dyDescent="0.3">
      <c r="A839" t="s">
        <v>285</v>
      </c>
      <c r="B839">
        <v>35</v>
      </c>
      <c r="C839" t="s">
        <v>3739</v>
      </c>
      <c r="D839" t="s">
        <v>379</v>
      </c>
      <c r="E839">
        <v>19913</v>
      </c>
      <c r="F839" t="s">
        <v>3740</v>
      </c>
      <c r="G839">
        <v>1939900636490</v>
      </c>
    </row>
    <row r="840" spans="1:7" x14ac:dyDescent="0.3">
      <c r="A840" t="s">
        <v>285</v>
      </c>
      <c r="B840">
        <v>36</v>
      </c>
      <c r="C840" t="s">
        <v>3741</v>
      </c>
      <c r="D840" t="s">
        <v>379</v>
      </c>
      <c r="E840">
        <v>19918</v>
      </c>
      <c r="F840" t="s">
        <v>3742</v>
      </c>
      <c r="G840">
        <v>1939900639740</v>
      </c>
    </row>
    <row r="841" spans="1:7" x14ac:dyDescent="0.3">
      <c r="A841" t="s">
        <v>285</v>
      </c>
      <c r="B841">
        <v>37</v>
      </c>
      <c r="C841" t="s">
        <v>3743</v>
      </c>
      <c r="D841" t="s">
        <v>379</v>
      </c>
      <c r="E841">
        <v>20196</v>
      </c>
      <c r="F841" t="s">
        <v>3744</v>
      </c>
      <c r="G841">
        <v>1103400119919</v>
      </c>
    </row>
    <row r="842" spans="1:7" x14ac:dyDescent="0.3">
      <c r="A842" t="s">
        <v>315</v>
      </c>
      <c r="B842">
        <v>1</v>
      </c>
      <c r="C842" t="s">
        <v>316</v>
      </c>
      <c r="D842" t="s">
        <v>379</v>
      </c>
      <c r="E842">
        <v>19428</v>
      </c>
      <c r="F842" t="s">
        <v>3745</v>
      </c>
      <c r="G842">
        <v>1939900595912</v>
      </c>
    </row>
    <row r="843" spans="1:7" x14ac:dyDescent="0.3">
      <c r="A843" t="s">
        <v>305</v>
      </c>
      <c r="B843">
        <v>1</v>
      </c>
      <c r="C843" t="s">
        <v>306</v>
      </c>
      <c r="D843" t="s">
        <v>379</v>
      </c>
      <c r="E843">
        <v>19426</v>
      </c>
      <c r="F843" t="s">
        <v>3746</v>
      </c>
      <c r="G843">
        <v>1939900603842</v>
      </c>
    </row>
    <row r="844" spans="1:7" x14ac:dyDescent="0.3">
      <c r="A844" t="s">
        <v>300</v>
      </c>
      <c r="B844">
        <v>1</v>
      </c>
      <c r="C844" t="s">
        <v>301</v>
      </c>
      <c r="D844" t="s">
        <v>379</v>
      </c>
      <c r="E844">
        <v>19421</v>
      </c>
      <c r="F844" t="s">
        <v>3747</v>
      </c>
      <c r="G844">
        <v>1939900607244</v>
      </c>
    </row>
    <row r="845" spans="1:7" x14ac:dyDescent="0.3">
      <c r="A845" t="s">
        <v>310</v>
      </c>
      <c r="B845">
        <v>1</v>
      </c>
      <c r="C845" t="s">
        <v>311</v>
      </c>
      <c r="D845" t="s">
        <v>379</v>
      </c>
      <c r="E845">
        <v>19451</v>
      </c>
      <c r="F845" t="s">
        <v>3748</v>
      </c>
      <c r="G845">
        <v>1809902312285</v>
      </c>
    </row>
    <row r="846" spans="1:7" x14ac:dyDescent="0.3">
      <c r="A846" t="s">
        <v>321</v>
      </c>
      <c r="B846">
        <v>1</v>
      </c>
      <c r="C846" t="s">
        <v>322</v>
      </c>
      <c r="D846" t="s">
        <v>379</v>
      </c>
      <c r="E846">
        <v>19218</v>
      </c>
      <c r="F846" t="s">
        <v>3749</v>
      </c>
      <c r="G846">
        <v>1140601253199</v>
      </c>
    </row>
    <row r="847" spans="1:7" x14ac:dyDescent="0.3">
      <c r="A847" t="s">
        <v>321</v>
      </c>
      <c r="B847">
        <v>2</v>
      </c>
      <c r="C847" t="s">
        <v>323</v>
      </c>
      <c r="D847" t="s">
        <v>379</v>
      </c>
      <c r="E847">
        <v>19264</v>
      </c>
      <c r="F847" t="s">
        <v>3750</v>
      </c>
      <c r="G847">
        <v>1939900562208</v>
      </c>
    </row>
    <row r="848" spans="1:7" x14ac:dyDescent="0.3">
      <c r="A848" t="s">
        <v>300</v>
      </c>
      <c r="B848">
        <v>2</v>
      </c>
      <c r="C848" t="s">
        <v>303</v>
      </c>
      <c r="D848" t="s">
        <v>379</v>
      </c>
      <c r="E848">
        <v>19424</v>
      </c>
      <c r="F848" t="s">
        <v>3751</v>
      </c>
      <c r="G848">
        <v>1809902349936</v>
      </c>
    </row>
    <row r="849" spans="1:7" x14ac:dyDescent="0.3">
      <c r="A849" t="s">
        <v>305</v>
      </c>
      <c r="B849">
        <v>2</v>
      </c>
      <c r="C849" t="s">
        <v>308</v>
      </c>
      <c r="D849" t="s">
        <v>379</v>
      </c>
      <c r="E849">
        <v>19582</v>
      </c>
      <c r="F849" t="s">
        <v>3752</v>
      </c>
      <c r="G849">
        <v>1939900590422</v>
      </c>
    </row>
    <row r="850" spans="1:7" x14ac:dyDescent="0.3">
      <c r="A850" t="s">
        <v>315</v>
      </c>
      <c r="B850">
        <v>2</v>
      </c>
      <c r="C850" t="s">
        <v>318</v>
      </c>
      <c r="D850" t="s">
        <v>379</v>
      </c>
      <c r="E850">
        <v>19575</v>
      </c>
      <c r="F850" t="s">
        <v>3753</v>
      </c>
      <c r="G850">
        <v>1939900613732</v>
      </c>
    </row>
    <row r="851" spans="1:7" x14ac:dyDescent="0.3">
      <c r="A851" t="s">
        <v>310</v>
      </c>
      <c r="B851">
        <v>2</v>
      </c>
      <c r="C851" t="s">
        <v>313</v>
      </c>
      <c r="D851" t="s">
        <v>379</v>
      </c>
      <c r="E851">
        <v>19497</v>
      </c>
      <c r="F851" t="s">
        <v>3754</v>
      </c>
      <c r="G851">
        <v>1801301333906</v>
      </c>
    </row>
    <row r="852" spans="1:7" x14ac:dyDescent="0.3">
      <c r="A852" t="s">
        <v>310</v>
      </c>
      <c r="B852">
        <v>3</v>
      </c>
      <c r="C852" t="s">
        <v>314</v>
      </c>
      <c r="D852" t="s">
        <v>379</v>
      </c>
      <c r="E852">
        <v>19504</v>
      </c>
      <c r="F852" t="s">
        <v>3755</v>
      </c>
      <c r="G852">
        <v>1629900756439</v>
      </c>
    </row>
    <row r="853" spans="1:7" x14ac:dyDescent="0.3">
      <c r="A853" t="s">
        <v>315</v>
      </c>
      <c r="B853">
        <v>3</v>
      </c>
      <c r="C853" t="s">
        <v>320</v>
      </c>
      <c r="D853" t="s">
        <v>379</v>
      </c>
      <c r="E853">
        <v>19656</v>
      </c>
      <c r="F853" t="s">
        <v>3756</v>
      </c>
      <c r="G853">
        <v>1939900617215</v>
      </c>
    </row>
    <row r="854" spans="1:7" x14ac:dyDescent="0.3">
      <c r="A854" t="s">
        <v>305</v>
      </c>
      <c r="B854">
        <v>3</v>
      </c>
      <c r="C854" t="s">
        <v>309</v>
      </c>
      <c r="D854" t="s">
        <v>379</v>
      </c>
      <c r="E854">
        <v>19583</v>
      </c>
      <c r="F854" t="s">
        <v>3757</v>
      </c>
      <c r="G854">
        <v>1939900617053</v>
      </c>
    </row>
    <row r="855" spans="1:7" x14ac:dyDescent="0.3">
      <c r="A855" t="s">
        <v>300</v>
      </c>
      <c r="B855">
        <v>3</v>
      </c>
      <c r="C855" t="s">
        <v>304</v>
      </c>
      <c r="D855" t="s">
        <v>379</v>
      </c>
      <c r="E855">
        <v>19429</v>
      </c>
      <c r="F855" t="s">
        <v>3758</v>
      </c>
      <c r="G855">
        <v>1939900601246</v>
      </c>
    </row>
    <row r="856" spans="1:7" x14ac:dyDescent="0.3">
      <c r="A856" t="s">
        <v>321</v>
      </c>
      <c r="B856">
        <v>3</v>
      </c>
      <c r="C856" t="s">
        <v>324</v>
      </c>
      <c r="D856" t="s">
        <v>379</v>
      </c>
      <c r="E856">
        <v>19501</v>
      </c>
      <c r="F856" t="s">
        <v>3759</v>
      </c>
      <c r="G856">
        <v>1809902360611</v>
      </c>
    </row>
    <row r="857" spans="1:7" x14ac:dyDescent="0.3">
      <c r="A857" t="s">
        <v>321</v>
      </c>
      <c r="B857">
        <v>4</v>
      </c>
      <c r="C857" t="s">
        <v>3760</v>
      </c>
      <c r="D857" t="s">
        <v>379</v>
      </c>
      <c r="E857">
        <v>19539</v>
      </c>
      <c r="F857" t="s">
        <v>3761</v>
      </c>
      <c r="G857">
        <v>1149900896235</v>
      </c>
    </row>
    <row r="858" spans="1:7" x14ac:dyDescent="0.3">
      <c r="A858" t="s">
        <v>310</v>
      </c>
      <c r="B858">
        <v>4</v>
      </c>
      <c r="C858" t="s">
        <v>3762</v>
      </c>
      <c r="D858" t="s">
        <v>379</v>
      </c>
      <c r="E858">
        <v>19618</v>
      </c>
      <c r="F858" t="s">
        <v>3763</v>
      </c>
      <c r="G858">
        <v>1969900510381</v>
      </c>
    </row>
    <row r="859" spans="1:7" x14ac:dyDescent="0.3">
      <c r="A859" t="s">
        <v>300</v>
      </c>
      <c r="B859">
        <v>4</v>
      </c>
      <c r="C859" t="s">
        <v>3764</v>
      </c>
      <c r="D859" t="s">
        <v>379</v>
      </c>
      <c r="E859">
        <v>19430</v>
      </c>
      <c r="F859" t="s">
        <v>3765</v>
      </c>
      <c r="G859">
        <v>1103703910116</v>
      </c>
    </row>
    <row r="860" spans="1:7" x14ac:dyDescent="0.3">
      <c r="A860" t="s">
        <v>305</v>
      </c>
      <c r="B860">
        <v>4</v>
      </c>
      <c r="C860" t="s">
        <v>3766</v>
      </c>
      <c r="D860" t="s">
        <v>379</v>
      </c>
      <c r="E860">
        <v>19615</v>
      </c>
      <c r="F860" t="s">
        <v>3767</v>
      </c>
      <c r="G860">
        <v>1939900589246</v>
      </c>
    </row>
    <row r="861" spans="1:7" x14ac:dyDescent="0.3">
      <c r="A861" t="s">
        <v>315</v>
      </c>
      <c r="B861">
        <v>4</v>
      </c>
      <c r="C861" t="s">
        <v>3768</v>
      </c>
      <c r="D861" t="s">
        <v>379</v>
      </c>
      <c r="E861">
        <v>19663</v>
      </c>
      <c r="F861" t="s">
        <v>3769</v>
      </c>
      <c r="G861">
        <v>1939900578775</v>
      </c>
    </row>
    <row r="862" spans="1:7" x14ac:dyDescent="0.3">
      <c r="A862" t="s">
        <v>315</v>
      </c>
      <c r="B862">
        <v>5</v>
      </c>
      <c r="C862" t="s">
        <v>3770</v>
      </c>
      <c r="D862" t="s">
        <v>379</v>
      </c>
      <c r="E862">
        <v>19664</v>
      </c>
      <c r="F862" t="s">
        <v>3771</v>
      </c>
      <c r="G862">
        <v>1939900612582</v>
      </c>
    </row>
    <row r="863" spans="1:7" x14ac:dyDescent="0.3">
      <c r="A863" t="s">
        <v>305</v>
      </c>
      <c r="B863">
        <v>5</v>
      </c>
      <c r="C863" t="s">
        <v>3772</v>
      </c>
      <c r="D863" t="s">
        <v>379</v>
      </c>
      <c r="E863">
        <v>20497</v>
      </c>
      <c r="F863" t="s">
        <v>3773</v>
      </c>
      <c r="G863">
        <v>1930200144065</v>
      </c>
    </row>
    <row r="864" spans="1:7" x14ac:dyDescent="0.3">
      <c r="A864" t="s">
        <v>300</v>
      </c>
      <c r="B864">
        <v>5</v>
      </c>
      <c r="C864" t="s">
        <v>3774</v>
      </c>
      <c r="D864" t="s">
        <v>379</v>
      </c>
      <c r="E864">
        <v>19434</v>
      </c>
      <c r="F864" t="s">
        <v>3775</v>
      </c>
      <c r="G864">
        <v>1969800348000</v>
      </c>
    </row>
    <row r="865" spans="1:7" x14ac:dyDescent="0.3">
      <c r="A865" t="s">
        <v>310</v>
      </c>
      <c r="B865">
        <v>5</v>
      </c>
      <c r="C865" t="s">
        <v>3776</v>
      </c>
      <c r="D865" t="s">
        <v>379</v>
      </c>
      <c r="E865">
        <v>19620</v>
      </c>
      <c r="F865" t="s">
        <v>3777</v>
      </c>
      <c r="G865">
        <v>1839901861501</v>
      </c>
    </row>
    <row r="866" spans="1:7" x14ac:dyDescent="0.3">
      <c r="A866" t="s">
        <v>321</v>
      </c>
      <c r="B866">
        <v>5</v>
      </c>
      <c r="C866" t="s">
        <v>3778</v>
      </c>
      <c r="D866" t="s">
        <v>379</v>
      </c>
      <c r="E866">
        <v>19544</v>
      </c>
      <c r="F866" t="s">
        <v>3779</v>
      </c>
      <c r="G866">
        <v>1909802943223</v>
      </c>
    </row>
    <row r="867" spans="1:7" x14ac:dyDescent="0.3">
      <c r="A867" t="s">
        <v>321</v>
      </c>
      <c r="B867">
        <v>6</v>
      </c>
      <c r="C867" t="s">
        <v>3780</v>
      </c>
      <c r="D867" t="s">
        <v>379</v>
      </c>
      <c r="E867">
        <v>19574</v>
      </c>
      <c r="F867" t="s">
        <v>3781</v>
      </c>
      <c r="G867">
        <v>1939900585712</v>
      </c>
    </row>
    <row r="868" spans="1:7" x14ac:dyDescent="0.3">
      <c r="A868" t="s">
        <v>310</v>
      </c>
      <c r="B868">
        <v>6</v>
      </c>
      <c r="C868" t="s">
        <v>3782</v>
      </c>
      <c r="D868" t="s">
        <v>379</v>
      </c>
      <c r="E868">
        <v>19621</v>
      </c>
      <c r="F868" t="s">
        <v>3783</v>
      </c>
      <c r="G868">
        <v>1939900610733</v>
      </c>
    </row>
    <row r="869" spans="1:7" x14ac:dyDescent="0.3">
      <c r="A869" t="s">
        <v>300</v>
      </c>
      <c r="B869">
        <v>6</v>
      </c>
      <c r="C869" t="s">
        <v>3784</v>
      </c>
      <c r="D869" t="s">
        <v>379</v>
      </c>
      <c r="E869">
        <v>19580</v>
      </c>
      <c r="F869" t="s">
        <v>3785</v>
      </c>
      <c r="G869">
        <v>1939900620712</v>
      </c>
    </row>
    <row r="870" spans="1:7" x14ac:dyDescent="0.3">
      <c r="A870" t="s">
        <v>315</v>
      </c>
      <c r="B870">
        <v>6</v>
      </c>
      <c r="C870" t="s">
        <v>3786</v>
      </c>
      <c r="D870" t="s">
        <v>379</v>
      </c>
      <c r="E870">
        <v>20481</v>
      </c>
      <c r="F870" t="s">
        <v>3787</v>
      </c>
      <c r="G870">
        <v>1939900596650</v>
      </c>
    </row>
    <row r="871" spans="1:7" x14ac:dyDescent="0.3">
      <c r="A871" t="s">
        <v>305</v>
      </c>
      <c r="B871">
        <v>6</v>
      </c>
      <c r="C871" t="s">
        <v>3788</v>
      </c>
      <c r="D871" t="s">
        <v>379</v>
      </c>
      <c r="E871">
        <v>19476</v>
      </c>
      <c r="F871" t="s">
        <v>3789</v>
      </c>
      <c r="G871">
        <v>1909803006983</v>
      </c>
    </row>
    <row r="872" spans="1:7" x14ac:dyDescent="0.3">
      <c r="A872" t="s">
        <v>315</v>
      </c>
      <c r="B872">
        <v>7</v>
      </c>
      <c r="C872" t="s">
        <v>3790</v>
      </c>
      <c r="D872" t="s">
        <v>379</v>
      </c>
      <c r="E872">
        <v>19474</v>
      </c>
      <c r="F872" t="s">
        <v>3791</v>
      </c>
      <c r="G872">
        <v>1930200145045</v>
      </c>
    </row>
    <row r="873" spans="1:7" x14ac:dyDescent="0.3">
      <c r="A873" t="s">
        <v>300</v>
      </c>
      <c r="B873">
        <v>7</v>
      </c>
      <c r="C873" t="s">
        <v>3792</v>
      </c>
      <c r="D873" t="s">
        <v>379</v>
      </c>
      <c r="E873">
        <v>19613</v>
      </c>
      <c r="F873" t="s">
        <v>3793</v>
      </c>
      <c r="G873">
        <v>1939800023691</v>
      </c>
    </row>
    <row r="874" spans="1:7" x14ac:dyDescent="0.3">
      <c r="A874" t="s">
        <v>310</v>
      </c>
      <c r="B874">
        <v>7</v>
      </c>
      <c r="C874" t="s">
        <v>3794</v>
      </c>
      <c r="D874" t="s">
        <v>379</v>
      </c>
      <c r="E874">
        <v>19623</v>
      </c>
      <c r="F874" t="s">
        <v>3795</v>
      </c>
      <c r="G874">
        <v>1939900590198</v>
      </c>
    </row>
    <row r="875" spans="1:7" x14ac:dyDescent="0.3">
      <c r="A875" t="s">
        <v>321</v>
      </c>
      <c r="B875">
        <v>7</v>
      </c>
      <c r="C875" t="s">
        <v>3796</v>
      </c>
      <c r="D875" t="s">
        <v>379</v>
      </c>
      <c r="E875">
        <v>19578</v>
      </c>
      <c r="F875" t="s">
        <v>3797</v>
      </c>
      <c r="G875">
        <v>1939900596510</v>
      </c>
    </row>
    <row r="876" spans="1:7" x14ac:dyDescent="0.3">
      <c r="A876" t="s">
        <v>305</v>
      </c>
      <c r="B876">
        <v>7</v>
      </c>
      <c r="C876" t="s">
        <v>3798</v>
      </c>
      <c r="D876" t="s">
        <v>379</v>
      </c>
      <c r="E876">
        <v>19514</v>
      </c>
      <c r="F876" t="s">
        <v>3799</v>
      </c>
      <c r="G876">
        <v>1939800022767</v>
      </c>
    </row>
    <row r="877" spans="1:7" x14ac:dyDescent="0.3">
      <c r="A877" t="s">
        <v>321</v>
      </c>
      <c r="B877">
        <v>8</v>
      </c>
      <c r="C877" t="s">
        <v>3800</v>
      </c>
      <c r="D877" t="s">
        <v>379</v>
      </c>
      <c r="E877">
        <v>19581</v>
      </c>
      <c r="F877" t="s">
        <v>3801</v>
      </c>
      <c r="G877">
        <v>1939900587243</v>
      </c>
    </row>
    <row r="878" spans="1:7" x14ac:dyDescent="0.3">
      <c r="A878" t="s">
        <v>310</v>
      </c>
      <c r="B878">
        <v>8</v>
      </c>
      <c r="C878" t="s">
        <v>3802</v>
      </c>
      <c r="D878" t="s">
        <v>379</v>
      </c>
      <c r="E878">
        <v>19626</v>
      </c>
      <c r="F878" t="s">
        <v>3803</v>
      </c>
      <c r="G878">
        <v>1939900602072</v>
      </c>
    </row>
    <row r="879" spans="1:7" x14ac:dyDescent="0.3">
      <c r="A879" t="s">
        <v>300</v>
      </c>
      <c r="B879">
        <v>8</v>
      </c>
      <c r="C879" t="s">
        <v>3804</v>
      </c>
      <c r="D879" t="s">
        <v>379</v>
      </c>
      <c r="E879">
        <v>19614</v>
      </c>
      <c r="F879" t="s">
        <v>3805</v>
      </c>
      <c r="G879">
        <v>1939900620089</v>
      </c>
    </row>
    <row r="880" spans="1:7" x14ac:dyDescent="0.3">
      <c r="A880" t="s">
        <v>315</v>
      </c>
      <c r="B880">
        <v>8</v>
      </c>
      <c r="C880" t="s">
        <v>3806</v>
      </c>
      <c r="D880" t="s">
        <v>379</v>
      </c>
      <c r="E880">
        <v>19488</v>
      </c>
      <c r="F880" t="s">
        <v>3807</v>
      </c>
      <c r="G880">
        <v>1939900585747</v>
      </c>
    </row>
    <row r="881" spans="1:7" x14ac:dyDescent="0.3">
      <c r="A881" t="s">
        <v>305</v>
      </c>
      <c r="B881">
        <v>8</v>
      </c>
      <c r="C881" t="s">
        <v>3808</v>
      </c>
      <c r="D881" t="s">
        <v>379</v>
      </c>
      <c r="E881">
        <v>19518</v>
      </c>
      <c r="F881" t="s">
        <v>3809</v>
      </c>
      <c r="G881">
        <v>1939900598733</v>
      </c>
    </row>
    <row r="882" spans="1:7" x14ac:dyDescent="0.3">
      <c r="A882" t="s">
        <v>305</v>
      </c>
      <c r="B882">
        <v>9</v>
      </c>
      <c r="C882" t="s">
        <v>3810</v>
      </c>
      <c r="D882" t="s">
        <v>379</v>
      </c>
      <c r="E882">
        <v>19589</v>
      </c>
      <c r="F882" t="s">
        <v>3811</v>
      </c>
      <c r="G882">
        <v>1839901876975</v>
      </c>
    </row>
    <row r="883" spans="1:7" x14ac:dyDescent="0.3">
      <c r="A883" t="s">
        <v>315</v>
      </c>
      <c r="B883">
        <v>9</v>
      </c>
      <c r="C883" t="s">
        <v>3812</v>
      </c>
      <c r="D883" t="s">
        <v>379</v>
      </c>
      <c r="E883">
        <v>19509</v>
      </c>
      <c r="F883" t="s">
        <v>3813</v>
      </c>
      <c r="G883">
        <v>1939900610164</v>
      </c>
    </row>
    <row r="884" spans="1:7" x14ac:dyDescent="0.3">
      <c r="A884" t="s">
        <v>300</v>
      </c>
      <c r="B884">
        <v>9</v>
      </c>
      <c r="C884" t="s">
        <v>3814</v>
      </c>
      <c r="D884" t="s">
        <v>379</v>
      </c>
      <c r="E884">
        <v>19619</v>
      </c>
      <c r="F884" t="s">
        <v>3815</v>
      </c>
      <c r="G884">
        <v>1939900604709</v>
      </c>
    </row>
    <row r="885" spans="1:7" x14ac:dyDescent="0.3">
      <c r="A885" t="s">
        <v>310</v>
      </c>
      <c r="B885">
        <v>9</v>
      </c>
      <c r="C885" t="s">
        <v>3816</v>
      </c>
      <c r="D885" t="s">
        <v>379</v>
      </c>
      <c r="E885">
        <v>19628</v>
      </c>
      <c r="F885" t="s">
        <v>3817</v>
      </c>
      <c r="G885">
        <v>1104300809299</v>
      </c>
    </row>
    <row r="886" spans="1:7" x14ac:dyDescent="0.3">
      <c r="A886" t="s">
        <v>321</v>
      </c>
      <c r="B886">
        <v>9</v>
      </c>
      <c r="C886" t="s">
        <v>3818</v>
      </c>
      <c r="D886" t="s">
        <v>379</v>
      </c>
      <c r="E886">
        <v>19587</v>
      </c>
      <c r="F886" t="s">
        <v>3819</v>
      </c>
      <c r="G886">
        <v>1939900599471</v>
      </c>
    </row>
    <row r="887" spans="1:7" x14ac:dyDescent="0.3">
      <c r="A887" t="s">
        <v>321</v>
      </c>
      <c r="B887">
        <v>10</v>
      </c>
      <c r="C887" t="s">
        <v>3820</v>
      </c>
      <c r="D887" t="s">
        <v>379</v>
      </c>
      <c r="E887">
        <v>20488</v>
      </c>
      <c r="F887" t="s">
        <v>3821</v>
      </c>
      <c r="G887">
        <v>1839901878366</v>
      </c>
    </row>
    <row r="888" spans="1:7" x14ac:dyDescent="0.3">
      <c r="A888" t="s">
        <v>310</v>
      </c>
      <c r="B888">
        <v>10</v>
      </c>
      <c r="C888" t="s">
        <v>3822</v>
      </c>
      <c r="D888" t="s">
        <v>379</v>
      </c>
      <c r="E888">
        <v>19629</v>
      </c>
      <c r="F888" t="s">
        <v>3823</v>
      </c>
      <c r="G888">
        <v>1939900599071</v>
      </c>
    </row>
    <row r="889" spans="1:7" x14ac:dyDescent="0.3">
      <c r="A889" t="s">
        <v>315</v>
      </c>
      <c r="B889">
        <v>10</v>
      </c>
      <c r="C889" t="s">
        <v>3824</v>
      </c>
      <c r="D889" t="s">
        <v>379</v>
      </c>
      <c r="E889">
        <v>19521</v>
      </c>
      <c r="F889" t="s">
        <v>3825</v>
      </c>
      <c r="G889">
        <v>1119600115271</v>
      </c>
    </row>
    <row r="890" spans="1:7" x14ac:dyDescent="0.3">
      <c r="A890" t="s">
        <v>305</v>
      </c>
      <c r="B890">
        <v>10</v>
      </c>
      <c r="C890" t="s">
        <v>3826</v>
      </c>
      <c r="D890" t="s">
        <v>379</v>
      </c>
      <c r="E890">
        <v>19593</v>
      </c>
      <c r="F890" t="s">
        <v>3827</v>
      </c>
      <c r="G890">
        <v>1103703927221</v>
      </c>
    </row>
    <row r="891" spans="1:7" x14ac:dyDescent="0.3">
      <c r="A891" t="s">
        <v>300</v>
      </c>
      <c r="B891">
        <v>10</v>
      </c>
      <c r="C891" t="s">
        <v>3828</v>
      </c>
      <c r="D891" t="s">
        <v>379</v>
      </c>
      <c r="E891">
        <v>19438</v>
      </c>
      <c r="F891" t="s">
        <v>3829</v>
      </c>
      <c r="G891">
        <v>1939900601297</v>
      </c>
    </row>
    <row r="892" spans="1:7" x14ac:dyDescent="0.3">
      <c r="A892" t="s">
        <v>300</v>
      </c>
      <c r="B892">
        <v>11</v>
      </c>
      <c r="C892" t="s">
        <v>3830</v>
      </c>
      <c r="D892" t="s">
        <v>379</v>
      </c>
      <c r="E892">
        <v>19439</v>
      </c>
      <c r="F892" t="s">
        <v>3831</v>
      </c>
      <c r="G892">
        <v>1939900597443</v>
      </c>
    </row>
    <row r="893" spans="1:7" x14ac:dyDescent="0.3">
      <c r="A893" t="s">
        <v>305</v>
      </c>
      <c r="B893">
        <v>11</v>
      </c>
      <c r="C893" t="s">
        <v>3832</v>
      </c>
      <c r="D893" t="s">
        <v>379</v>
      </c>
      <c r="E893">
        <v>19597</v>
      </c>
      <c r="F893" t="s">
        <v>3833</v>
      </c>
      <c r="G893">
        <v>1939900602919</v>
      </c>
    </row>
    <row r="894" spans="1:7" x14ac:dyDescent="0.3">
      <c r="A894" t="s">
        <v>315</v>
      </c>
      <c r="B894">
        <v>11</v>
      </c>
      <c r="C894" t="s">
        <v>3834</v>
      </c>
      <c r="D894" t="s">
        <v>379</v>
      </c>
      <c r="E894">
        <v>19555</v>
      </c>
      <c r="F894" t="s">
        <v>3835</v>
      </c>
      <c r="G894">
        <v>1869900606061</v>
      </c>
    </row>
    <row r="895" spans="1:7" x14ac:dyDescent="0.3">
      <c r="A895" t="s">
        <v>321</v>
      </c>
      <c r="B895">
        <v>11</v>
      </c>
      <c r="C895" t="s">
        <v>3836</v>
      </c>
      <c r="D895" t="s">
        <v>379</v>
      </c>
      <c r="E895">
        <v>20490</v>
      </c>
      <c r="F895" t="s">
        <v>3837</v>
      </c>
      <c r="G895">
        <v>1939900605357</v>
      </c>
    </row>
    <row r="896" spans="1:7" x14ac:dyDescent="0.3">
      <c r="A896" t="s">
        <v>310</v>
      </c>
      <c r="B896">
        <v>11</v>
      </c>
      <c r="C896" t="s">
        <v>3838</v>
      </c>
      <c r="D896" t="s">
        <v>379</v>
      </c>
      <c r="E896">
        <v>19739</v>
      </c>
      <c r="F896" t="s">
        <v>3839</v>
      </c>
      <c r="G896">
        <v>1909802954080</v>
      </c>
    </row>
    <row r="897" spans="1:7" x14ac:dyDescent="0.3">
      <c r="A897" t="s">
        <v>310</v>
      </c>
      <c r="B897">
        <v>12</v>
      </c>
      <c r="C897" t="s">
        <v>3840</v>
      </c>
      <c r="D897" t="s">
        <v>379</v>
      </c>
      <c r="E897">
        <v>20479</v>
      </c>
      <c r="F897" t="s">
        <v>3841</v>
      </c>
      <c r="G897">
        <v>1104200379373</v>
      </c>
    </row>
    <row r="898" spans="1:7" x14ac:dyDescent="0.3">
      <c r="A898" t="s">
        <v>321</v>
      </c>
      <c r="B898">
        <v>12</v>
      </c>
      <c r="C898" t="s">
        <v>3842</v>
      </c>
      <c r="D898" t="s">
        <v>379</v>
      </c>
      <c r="E898">
        <v>19471</v>
      </c>
      <c r="F898" t="s">
        <v>3843</v>
      </c>
      <c r="G898">
        <v>1900701219009</v>
      </c>
    </row>
    <row r="899" spans="1:7" x14ac:dyDescent="0.3">
      <c r="A899" t="s">
        <v>315</v>
      </c>
      <c r="B899">
        <v>12</v>
      </c>
      <c r="C899" t="s">
        <v>3844</v>
      </c>
      <c r="D899" t="s">
        <v>379</v>
      </c>
      <c r="E899">
        <v>19556</v>
      </c>
      <c r="F899" t="s">
        <v>3845</v>
      </c>
      <c r="G899">
        <v>1939900600053</v>
      </c>
    </row>
    <row r="900" spans="1:7" x14ac:dyDescent="0.3">
      <c r="A900" t="s">
        <v>305</v>
      </c>
      <c r="B900">
        <v>12</v>
      </c>
      <c r="C900" t="s">
        <v>3846</v>
      </c>
      <c r="D900" t="s">
        <v>379</v>
      </c>
      <c r="E900">
        <v>19598</v>
      </c>
      <c r="F900" t="s">
        <v>3847</v>
      </c>
      <c r="G900">
        <v>1839901874816</v>
      </c>
    </row>
    <row r="901" spans="1:7" x14ac:dyDescent="0.3">
      <c r="A901" t="s">
        <v>300</v>
      </c>
      <c r="B901">
        <v>12</v>
      </c>
      <c r="C901" t="s">
        <v>3848</v>
      </c>
      <c r="D901" t="s">
        <v>379</v>
      </c>
      <c r="E901">
        <v>19443</v>
      </c>
      <c r="F901" t="s">
        <v>3849</v>
      </c>
      <c r="G901">
        <v>1939900590414</v>
      </c>
    </row>
    <row r="902" spans="1:7" x14ac:dyDescent="0.3">
      <c r="A902" t="s">
        <v>300</v>
      </c>
      <c r="B902">
        <v>13</v>
      </c>
      <c r="C902" t="s">
        <v>3850</v>
      </c>
      <c r="D902" t="s">
        <v>379</v>
      </c>
      <c r="E902">
        <v>19444</v>
      </c>
      <c r="F902" t="s">
        <v>3851</v>
      </c>
      <c r="G902">
        <v>1939900609867</v>
      </c>
    </row>
    <row r="903" spans="1:7" x14ac:dyDescent="0.3">
      <c r="A903" t="s">
        <v>305</v>
      </c>
      <c r="B903">
        <v>13</v>
      </c>
      <c r="C903" t="s">
        <v>3852</v>
      </c>
      <c r="D903" t="s">
        <v>379</v>
      </c>
      <c r="E903">
        <v>19599</v>
      </c>
      <c r="F903" t="s">
        <v>3853</v>
      </c>
      <c r="G903">
        <v>1939900604318</v>
      </c>
    </row>
    <row r="904" spans="1:7" x14ac:dyDescent="0.3">
      <c r="A904" t="s">
        <v>315</v>
      </c>
      <c r="B904">
        <v>13</v>
      </c>
      <c r="C904" t="s">
        <v>3854</v>
      </c>
      <c r="D904" t="s">
        <v>379</v>
      </c>
      <c r="E904">
        <v>19559</v>
      </c>
      <c r="F904" t="s">
        <v>3855</v>
      </c>
      <c r="G904">
        <v>1939900606167</v>
      </c>
    </row>
    <row r="905" spans="1:7" x14ac:dyDescent="0.3">
      <c r="A905" t="s">
        <v>310</v>
      </c>
      <c r="B905">
        <v>13</v>
      </c>
      <c r="C905" t="s">
        <v>3856</v>
      </c>
      <c r="D905" t="s">
        <v>379</v>
      </c>
      <c r="E905">
        <v>19467</v>
      </c>
      <c r="F905" t="s">
        <v>3857</v>
      </c>
      <c r="G905">
        <v>1939900620534</v>
      </c>
    </row>
    <row r="906" spans="1:7" x14ac:dyDescent="0.3">
      <c r="A906" t="s">
        <v>321</v>
      </c>
      <c r="B906">
        <v>13</v>
      </c>
      <c r="C906" t="s">
        <v>3858</v>
      </c>
      <c r="D906" t="s">
        <v>379</v>
      </c>
      <c r="E906">
        <v>19487</v>
      </c>
      <c r="F906" t="s">
        <v>3859</v>
      </c>
      <c r="G906">
        <v>1939900608852</v>
      </c>
    </row>
    <row r="907" spans="1:7" x14ac:dyDescent="0.3">
      <c r="A907" t="s">
        <v>321</v>
      </c>
      <c r="B907">
        <v>14</v>
      </c>
      <c r="C907" t="s">
        <v>3860</v>
      </c>
      <c r="D907" t="s">
        <v>379</v>
      </c>
      <c r="E907">
        <v>19516</v>
      </c>
      <c r="F907" t="s">
        <v>3861</v>
      </c>
      <c r="G907">
        <v>1939900614801</v>
      </c>
    </row>
    <row r="908" spans="1:7" x14ac:dyDescent="0.3">
      <c r="A908" t="s">
        <v>310</v>
      </c>
      <c r="B908">
        <v>14</v>
      </c>
      <c r="C908" t="s">
        <v>3862</v>
      </c>
      <c r="D908" t="s">
        <v>379</v>
      </c>
      <c r="E908">
        <v>19469</v>
      </c>
      <c r="F908" t="s">
        <v>3863</v>
      </c>
      <c r="G908">
        <v>1939500034930</v>
      </c>
    </row>
    <row r="909" spans="1:7" x14ac:dyDescent="0.3">
      <c r="A909" t="s">
        <v>315</v>
      </c>
      <c r="B909">
        <v>14</v>
      </c>
      <c r="C909" t="s">
        <v>3864</v>
      </c>
      <c r="D909" t="s">
        <v>379</v>
      </c>
      <c r="E909">
        <v>19568</v>
      </c>
      <c r="F909" t="s">
        <v>3865</v>
      </c>
      <c r="G909">
        <v>1939900589891</v>
      </c>
    </row>
    <row r="910" spans="1:7" x14ac:dyDescent="0.3">
      <c r="A910" t="s">
        <v>305</v>
      </c>
      <c r="B910">
        <v>14</v>
      </c>
      <c r="C910" t="s">
        <v>3866</v>
      </c>
      <c r="D910" t="s">
        <v>379</v>
      </c>
      <c r="E910">
        <v>19604</v>
      </c>
      <c r="F910" t="s">
        <v>3867</v>
      </c>
      <c r="G910">
        <v>1939900603176</v>
      </c>
    </row>
    <row r="911" spans="1:7" x14ac:dyDescent="0.3">
      <c r="A911" t="s">
        <v>300</v>
      </c>
      <c r="B911">
        <v>14</v>
      </c>
      <c r="C911" t="s">
        <v>3868</v>
      </c>
      <c r="D911" t="s">
        <v>379</v>
      </c>
      <c r="E911">
        <v>19446</v>
      </c>
      <c r="F911" t="s">
        <v>3869</v>
      </c>
      <c r="G911">
        <v>1939900605543</v>
      </c>
    </row>
    <row r="912" spans="1:7" x14ac:dyDescent="0.3">
      <c r="A912" t="s">
        <v>300</v>
      </c>
      <c r="B912">
        <v>15</v>
      </c>
      <c r="C912" t="s">
        <v>3870</v>
      </c>
      <c r="D912" t="s">
        <v>379</v>
      </c>
      <c r="E912">
        <v>19479</v>
      </c>
      <c r="F912" t="s">
        <v>3871</v>
      </c>
      <c r="G912">
        <v>1129901941773</v>
      </c>
    </row>
    <row r="913" spans="1:7" x14ac:dyDescent="0.3">
      <c r="A913" t="s">
        <v>305</v>
      </c>
      <c r="B913">
        <v>15</v>
      </c>
      <c r="C913" t="s">
        <v>3872</v>
      </c>
      <c r="D913" t="s">
        <v>379</v>
      </c>
      <c r="E913">
        <v>19606</v>
      </c>
      <c r="F913" t="s">
        <v>3873</v>
      </c>
      <c r="G913">
        <v>1939900598407</v>
      </c>
    </row>
    <row r="914" spans="1:7" x14ac:dyDescent="0.3">
      <c r="A914" t="s">
        <v>310</v>
      </c>
      <c r="B914">
        <v>15</v>
      </c>
      <c r="C914" t="s">
        <v>3874</v>
      </c>
      <c r="D914" t="s">
        <v>379</v>
      </c>
      <c r="E914">
        <v>19473</v>
      </c>
      <c r="F914" t="s">
        <v>3875</v>
      </c>
      <c r="G914">
        <v>1939900605438</v>
      </c>
    </row>
    <row r="915" spans="1:7" x14ac:dyDescent="0.3">
      <c r="A915" t="s">
        <v>321</v>
      </c>
      <c r="B915">
        <v>15</v>
      </c>
      <c r="C915" t="s">
        <v>3876</v>
      </c>
      <c r="D915" t="s">
        <v>379</v>
      </c>
      <c r="E915">
        <v>19520</v>
      </c>
      <c r="F915" t="s">
        <v>3877</v>
      </c>
      <c r="G915">
        <v>1939900612698</v>
      </c>
    </row>
    <row r="916" spans="1:7" x14ac:dyDescent="0.3">
      <c r="A916" t="s">
        <v>315</v>
      </c>
      <c r="B916">
        <v>15</v>
      </c>
      <c r="C916" t="s">
        <v>3878</v>
      </c>
      <c r="D916" t="s">
        <v>379</v>
      </c>
      <c r="E916">
        <v>19600</v>
      </c>
      <c r="F916" t="s">
        <v>3879</v>
      </c>
      <c r="G916">
        <v>1939900594282</v>
      </c>
    </row>
    <row r="917" spans="1:7" x14ac:dyDescent="0.3">
      <c r="A917" t="s">
        <v>315</v>
      </c>
      <c r="B917">
        <v>16</v>
      </c>
      <c r="C917" t="s">
        <v>3880</v>
      </c>
      <c r="D917" t="s">
        <v>379</v>
      </c>
      <c r="E917">
        <v>19633</v>
      </c>
      <c r="F917" t="s">
        <v>3881</v>
      </c>
      <c r="G917">
        <v>1939900598831</v>
      </c>
    </row>
    <row r="918" spans="1:7" x14ac:dyDescent="0.3">
      <c r="A918" t="s">
        <v>321</v>
      </c>
      <c r="B918">
        <v>16</v>
      </c>
      <c r="C918" t="s">
        <v>3882</v>
      </c>
      <c r="D918" t="s">
        <v>379</v>
      </c>
      <c r="E918">
        <v>19523</v>
      </c>
      <c r="F918" t="s">
        <v>3883</v>
      </c>
      <c r="G918">
        <v>1909803053434</v>
      </c>
    </row>
    <row r="919" spans="1:7" x14ac:dyDescent="0.3">
      <c r="A919" t="s">
        <v>310</v>
      </c>
      <c r="B919">
        <v>16</v>
      </c>
      <c r="C919" t="s">
        <v>3884</v>
      </c>
      <c r="D919" t="s">
        <v>379</v>
      </c>
      <c r="E919">
        <v>19477</v>
      </c>
      <c r="F919" t="s">
        <v>3885</v>
      </c>
      <c r="G919">
        <v>1939900581954</v>
      </c>
    </row>
    <row r="920" spans="1:7" x14ac:dyDescent="0.3">
      <c r="A920" t="s">
        <v>305</v>
      </c>
      <c r="B920">
        <v>16</v>
      </c>
      <c r="C920" t="s">
        <v>3886</v>
      </c>
      <c r="D920" t="s">
        <v>379</v>
      </c>
      <c r="E920">
        <v>20470</v>
      </c>
      <c r="F920" t="s">
        <v>3887</v>
      </c>
      <c r="G920">
        <v>1269900410757</v>
      </c>
    </row>
    <row r="921" spans="1:7" x14ac:dyDescent="0.3">
      <c r="A921" t="s">
        <v>300</v>
      </c>
      <c r="B921">
        <v>16</v>
      </c>
      <c r="C921" t="s">
        <v>3888</v>
      </c>
      <c r="D921" t="s">
        <v>379</v>
      </c>
      <c r="E921">
        <v>19590</v>
      </c>
      <c r="F921" t="s">
        <v>3889</v>
      </c>
      <c r="G921">
        <v>1909802995843</v>
      </c>
    </row>
    <row r="922" spans="1:7" x14ac:dyDescent="0.3">
      <c r="A922" t="s">
        <v>300</v>
      </c>
      <c r="B922">
        <v>17</v>
      </c>
      <c r="C922" t="s">
        <v>3890</v>
      </c>
      <c r="D922" t="s">
        <v>379</v>
      </c>
      <c r="E922">
        <v>19592</v>
      </c>
      <c r="F922" t="s">
        <v>3891</v>
      </c>
      <c r="G922">
        <v>1939900583639</v>
      </c>
    </row>
    <row r="923" spans="1:7" x14ac:dyDescent="0.3">
      <c r="A923" t="s">
        <v>305</v>
      </c>
      <c r="B923">
        <v>17</v>
      </c>
      <c r="C923" t="s">
        <v>3892</v>
      </c>
      <c r="D923" t="s">
        <v>379</v>
      </c>
      <c r="E923">
        <v>20471</v>
      </c>
      <c r="F923" t="s">
        <v>3893</v>
      </c>
      <c r="G923">
        <v>1900101538839</v>
      </c>
    </row>
    <row r="924" spans="1:7" x14ac:dyDescent="0.3">
      <c r="A924" t="s">
        <v>310</v>
      </c>
      <c r="B924">
        <v>17</v>
      </c>
      <c r="C924" t="s">
        <v>3894</v>
      </c>
      <c r="D924" t="s">
        <v>379</v>
      </c>
      <c r="E924">
        <v>19482</v>
      </c>
      <c r="F924" t="s">
        <v>3895</v>
      </c>
      <c r="G924">
        <v>1939900584414</v>
      </c>
    </row>
    <row r="925" spans="1:7" x14ac:dyDescent="0.3">
      <c r="A925" t="s">
        <v>321</v>
      </c>
      <c r="B925">
        <v>17</v>
      </c>
      <c r="C925" t="s">
        <v>3896</v>
      </c>
      <c r="D925" t="s">
        <v>379</v>
      </c>
      <c r="E925">
        <v>19528</v>
      </c>
      <c r="F925" t="s">
        <v>3897</v>
      </c>
      <c r="G925">
        <v>1939900582926</v>
      </c>
    </row>
    <row r="926" spans="1:7" x14ac:dyDescent="0.3">
      <c r="A926" t="s">
        <v>315</v>
      </c>
      <c r="B926">
        <v>17</v>
      </c>
      <c r="C926" t="s">
        <v>3898</v>
      </c>
      <c r="D926" t="s">
        <v>379</v>
      </c>
      <c r="E926">
        <v>19634</v>
      </c>
      <c r="F926" t="s">
        <v>3899</v>
      </c>
      <c r="G926">
        <v>1939900601157</v>
      </c>
    </row>
    <row r="927" spans="1:7" x14ac:dyDescent="0.3">
      <c r="A927" t="s">
        <v>315</v>
      </c>
      <c r="B927">
        <v>18</v>
      </c>
      <c r="C927" t="s">
        <v>3900</v>
      </c>
      <c r="D927" t="s">
        <v>379</v>
      </c>
      <c r="E927">
        <v>19646</v>
      </c>
      <c r="F927" t="s">
        <v>3901</v>
      </c>
      <c r="G927">
        <v>1939900591755</v>
      </c>
    </row>
    <row r="928" spans="1:7" x14ac:dyDescent="0.3">
      <c r="A928" t="s">
        <v>321</v>
      </c>
      <c r="B928">
        <v>18</v>
      </c>
      <c r="C928" t="s">
        <v>3902</v>
      </c>
      <c r="D928" t="s">
        <v>379</v>
      </c>
      <c r="E928">
        <v>19550</v>
      </c>
      <c r="F928" t="s">
        <v>3903</v>
      </c>
      <c r="G928">
        <v>1939900589548</v>
      </c>
    </row>
    <row r="929" spans="1:7" x14ac:dyDescent="0.3">
      <c r="A929" t="s">
        <v>310</v>
      </c>
      <c r="B929">
        <v>18</v>
      </c>
      <c r="C929" t="s">
        <v>3904</v>
      </c>
      <c r="D929" t="s">
        <v>379</v>
      </c>
      <c r="E929">
        <v>19484</v>
      </c>
      <c r="F929" t="s">
        <v>3905</v>
      </c>
      <c r="G929">
        <v>1939900606922</v>
      </c>
    </row>
    <row r="930" spans="1:7" x14ac:dyDescent="0.3">
      <c r="A930" t="s">
        <v>305</v>
      </c>
      <c r="B930">
        <v>18</v>
      </c>
      <c r="C930" t="s">
        <v>3906</v>
      </c>
      <c r="D930" t="s">
        <v>379</v>
      </c>
      <c r="E930">
        <v>20472</v>
      </c>
      <c r="F930" t="s">
        <v>3907</v>
      </c>
      <c r="G930">
        <v>1939900621255</v>
      </c>
    </row>
    <row r="931" spans="1:7" x14ac:dyDescent="0.3">
      <c r="A931" t="s">
        <v>300</v>
      </c>
      <c r="B931">
        <v>18</v>
      </c>
      <c r="C931" t="s">
        <v>3908</v>
      </c>
      <c r="D931" t="s">
        <v>379</v>
      </c>
      <c r="E931">
        <v>19607</v>
      </c>
      <c r="F931" t="s">
        <v>3909</v>
      </c>
      <c r="G931">
        <v>1939900618181</v>
      </c>
    </row>
    <row r="932" spans="1:7" x14ac:dyDescent="0.3">
      <c r="A932" t="s">
        <v>300</v>
      </c>
      <c r="B932">
        <v>19</v>
      </c>
      <c r="C932" t="s">
        <v>3910</v>
      </c>
      <c r="D932" t="s">
        <v>379</v>
      </c>
      <c r="E932">
        <v>19608</v>
      </c>
      <c r="F932" t="s">
        <v>3911</v>
      </c>
      <c r="G932">
        <v>1219901048792</v>
      </c>
    </row>
    <row r="933" spans="1:7" x14ac:dyDescent="0.3">
      <c r="A933" t="s">
        <v>315</v>
      </c>
      <c r="B933">
        <v>19</v>
      </c>
      <c r="C933" t="s">
        <v>3912</v>
      </c>
      <c r="D933" t="s">
        <v>379</v>
      </c>
      <c r="E933">
        <v>20198</v>
      </c>
      <c r="F933" t="s">
        <v>3913</v>
      </c>
      <c r="G933">
        <v>1508700056166</v>
      </c>
    </row>
    <row r="934" spans="1:7" x14ac:dyDescent="0.3">
      <c r="A934" t="s">
        <v>305</v>
      </c>
      <c r="B934">
        <v>19</v>
      </c>
      <c r="C934" t="s">
        <v>3914</v>
      </c>
      <c r="D934" t="s">
        <v>379</v>
      </c>
      <c r="E934">
        <v>20473</v>
      </c>
      <c r="F934" t="s">
        <v>3915</v>
      </c>
      <c r="G934">
        <v>1929901045100</v>
      </c>
    </row>
    <row r="935" spans="1:7" x14ac:dyDescent="0.3">
      <c r="A935" t="s">
        <v>310</v>
      </c>
      <c r="B935">
        <v>19</v>
      </c>
      <c r="C935" t="s">
        <v>3916</v>
      </c>
      <c r="D935" t="s">
        <v>379</v>
      </c>
      <c r="E935">
        <v>19485</v>
      </c>
      <c r="F935" t="s">
        <v>3917</v>
      </c>
      <c r="G935">
        <v>1909802985147</v>
      </c>
    </row>
    <row r="936" spans="1:7" x14ac:dyDescent="0.3">
      <c r="A936" t="s">
        <v>321</v>
      </c>
      <c r="B936">
        <v>19</v>
      </c>
      <c r="C936" t="s">
        <v>3918</v>
      </c>
      <c r="D936" t="s">
        <v>379</v>
      </c>
      <c r="E936">
        <v>19557</v>
      </c>
      <c r="F936" t="s">
        <v>3919</v>
      </c>
      <c r="G936">
        <v>1929901007810</v>
      </c>
    </row>
    <row r="937" spans="1:7" x14ac:dyDescent="0.3">
      <c r="A937" t="s">
        <v>321</v>
      </c>
      <c r="B937">
        <v>20</v>
      </c>
      <c r="C937" t="s">
        <v>3920</v>
      </c>
      <c r="D937" t="s">
        <v>379</v>
      </c>
      <c r="E937">
        <v>19564</v>
      </c>
      <c r="F937" t="s">
        <v>3921</v>
      </c>
      <c r="G937">
        <v>1909803007491</v>
      </c>
    </row>
    <row r="938" spans="1:7" x14ac:dyDescent="0.3">
      <c r="A938" t="s">
        <v>315</v>
      </c>
      <c r="B938">
        <v>20</v>
      </c>
      <c r="C938" t="s">
        <v>3922</v>
      </c>
      <c r="D938" t="s">
        <v>379</v>
      </c>
      <c r="E938">
        <v>20200</v>
      </c>
      <c r="F938" t="s">
        <v>3923</v>
      </c>
      <c r="G938">
        <v>1939900584007</v>
      </c>
    </row>
    <row r="939" spans="1:7" x14ac:dyDescent="0.3">
      <c r="A939" t="s">
        <v>310</v>
      </c>
      <c r="B939">
        <v>20</v>
      </c>
      <c r="C939" t="s">
        <v>3924</v>
      </c>
      <c r="D939" t="s">
        <v>379</v>
      </c>
      <c r="E939">
        <v>19508</v>
      </c>
      <c r="F939" t="s">
        <v>3925</v>
      </c>
      <c r="G939">
        <v>1939900576519</v>
      </c>
    </row>
    <row r="940" spans="1:7" x14ac:dyDescent="0.3">
      <c r="A940" t="s">
        <v>305</v>
      </c>
      <c r="B940">
        <v>20</v>
      </c>
      <c r="C940" t="s">
        <v>3926</v>
      </c>
      <c r="D940" t="s">
        <v>379</v>
      </c>
      <c r="E940">
        <v>20475</v>
      </c>
      <c r="F940" t="s">
        <v>3927</v>
      </c>
      <c r="G940">
        <v>1239900424251</v>
      </c>
    </row>
    <row r="941" spans="1:7" x14ac:dyDescent="0.3">
      <c r="A941" t="s">
        <v>300</v>
      </c>
      <c r="B941">
        <v>20</v>
      </c>
      <c r="C941" t="s">
        <v>3928</v>
      </c>
      <c r="D941" t="s">
        <v>379</v>
      </c>
      <c r="E941">
        <v>19610</v>
      </c>
      <c r="F941" t="s">
        <v>3929</v>
      </c>
      <c r="G941">
        <v>1939900613686</v>
      </c>
    </row>
    <row r="942" spans="1:7" x14ac:dyDescent="0.3">
      <c r="A942" t="s">
        <v>300</v>
      </c>
      <c r="B942">
        <v>21</v>
      </c>
      <c r="C942" t="s">
        <v>3930</v>
      </c>
      <c r="D942" t="s">
        <v>379</v>
      </c>
      <c r="E942">
        <v>19631</v>
      </c>
      <c r="F942" t="s">
        <v>3931</v>
      </c>
      <c r="G942">
        <v>1939900603087</v>
      </c>
    </row>
    <row r="943" spans="1:7" x14ac:dyDescent="0.3">
      <c r="A943" t="s">
        <v>305</v>
      </c>
      <c r="B943">
        <v>21</v>
      </c>
      <c r="C943" t="s">
        <v>3932</v>
      </c>
      <c r="D943" t="s">
        <v>379</v>
      </c>
      <c r="E943">
        <v>20476</v>
      </c>
      <c r="F943" t="s">
        <v>3933</v>
      </c>
      <c r="G943">
        <v>1118600032226</v>
      </c>
    </row>
    <row r="944" spans="1:7" x14ac:dyDescent="0.3">
      <c r="A944" t="s">
        <v>310</v>
      </c>
      <c r="B944">
        <v>21</v>
      </c>
      <c r="C944" t="s">
        <v>3934</v>
      </c>
      <c r="D944" t="s">
        <v>379</v>
      </c>
      <c r="E944">
        <v>19511</v>
      </c>
      <c r="F944" t="s">
        <v>3935</v>
      </c>
      <c r="G944">
        <v>1939900600720</v>
      </c>
    </row>
    <row r="945" spans="1:7" x14ac:dyDescent="0.3">
      <c r="A945" t="s">
        <v>315</v>
      </c>
      <c r="B945">
        <v>21</v>
      </c>
      <c r="C945" t="s">
        <v>3936</v>
      </c>
      <c r="D945" t="s">
        <v>379</v>
      </c>
      <c r="E945">
        <v>20483</v>
      </c>
      <c r="F945" t="s">
        <v>3937</v>
      </c>
      <c r="G945">
        <v>1939900595394</v>
      </c>
    </row>
    <row r="946" spans="1:7" x14ac:dyDescent="0.3">
      <c r="A946" t="s">
        <v>321</v>
      </c>
      <c r="B946">
        <v>21</v>
      </c>
      <c r="C946" t="s">
        <v>3938</v>
      </c>
      <c r="D946" t="s">
        <v>379</v>
      </c>
      <c r="E946">
        <v>19603</v>
      </c>
      <c r="F946" t="s">
        <v>3939</v>
      </c>
      <c r="G946">
        <v>1939900599951</v>
      </c>
    </row>
    <row r="947" spans="1:7" x14ac:dyDescent="0.3">
      <c r="A947" t="s">
        <v>321</v>
      </c>
      <c r="B947">
        <v>22</v>
      </c>
      <c r="C947" t="s">
        <v>3940</v>
      </c>
      <c r="D947" t="s">
        <v>379</v>
      </c>
      <c r="E947">
        <v>19611</v>
      </c>
      <c r="F947" t="s">
        <v>3941</v>
      </c>
      <c r="G947">
        <v>1939900595173</v>
      </c>
    </row>
    <row r="948" spans="1:7" x14ac:dyDescent="0.3">
      <c r="A948" t="s">
        <v>315</v>
      </c>
      <c r="B948">
        <v>22</v>
      </c>
      <c r="C948" t="s">
        <v>3942</v>
      </c>
      <c r="D948" t="s">
        <v>379</v>
      </c>
      <c r="E948">
        <v>20485</v>
      </c>
      <c r="F948" t="s">
        <v>3943</v>
      </c>
      <c r="G948">
        <v>1101000129362</v>
      </c>
    </row>
    <row r="949" spans="1:7" x14ac:dyDescent="0.3">
      <c r="A949" t="s">
        <v>310</v>
      </c>
      <c r="B949">
        <v>22</v>
      </c>
      <c r="C949" t="s">
        <v>3944</v>
      </c>
      <c r="D949" t="s">
        <v>379</v>
      </c>
      <c r="E949">
        <v>19512</v>
      </c>
      <c r="F949" t="s">
        <v>3945</v>
      </c>
      <c r="G949">
        <v>1939900598644</v>
      </c>
    </row>
    <row r="950" spans="1:7" x14ac:dyDescent="0.3">
      <c r="A950" t="s">
        <v>305</v>
      </c>
      <c r="B950">
        <v>22</v>
      </c>
      <c r="C950" t="s">
        <v>3946</v>
      </c>
      <c r="D950" t="s">
        <v>379</v>
      </c>
      <c r="E950">
        <v>20477</v>
      </c>
      <c r="F950" t="s">
        <v>3947</v>
      </c>
      <c r="G950">
        <v>1939900591593</v>
      </c>
    </row>
    <row r="951" spans="1:7" x14ac:dyDescent="0.3">
      <c r="A951" t="s">
        <v>300</v>
      </c>
      <c r="B951">
        <v>22</v>
      </c>
      <c r="C951" t="s">
        <v>3948</v>
      </c>
      <c r="D951" t="s">
        <v>379</v>
      </c>
      <c r="E951">
        <v>19632</v>
      </c>
      <c r="F951" t="s">
        <v>3949</v>
      </c>
      <c r="G951">
        <v>1939800023755</v>
      </c>
    </row>
    <row r="952" spans="1:7" x14ac:dyDescent="0.3">
      <c r="A952" t="s">
        <v>300</v>
      </c>
      <c r="B952">
        <v>23</v>
      </c>
      <c r="C952" t="s">
        <v>3950</v>
      </c>
      <c r="D952" t="s">
        <v>379</v>
      </c>
      <c r="E952">
        <v>19635</v>
      </c>
      <c r="F952" t="s">
        <v>3951</v>
      </c>
      <c r="G952">
        <v>1939900606205</v>
      </c>
    </row>
    <row r="953" spans="1:7" x14ac:dyDescent="0.3">
      <c r="A953" t="s">
        <v>305</v>
      </c>
      <c r="B953">
        <v>23</v>
      </c>
      <c r="C953" t="s">
        <v>3952</v>
      </c>
      <c r="D953" t="s">
        <v>379</v>
      </c>
      <c r="E953">
        <v>20478</v>
      </c>
      <c r="F953" t="s">
        <v>3953</v>
      </c>
      <c r="G953">
        <v>1939900565380</v>
      </c>
    </row>
    <row r="954" spans="1:7" x14ac:dyDescent="0.3">
      <c r="A954" t="s">
        <v>310</v>
      </c>
      <c r="B954">
        <v>23</v>
      </c>
      <c r="C954" t="s">
        <v>3954</v>
      </c>
      <c r="D954" t="s">
        <v>379</v>
      </c>
      <c r="E954">
        <v>19513</v>
      </c>
      <c r="F954" t="s">
        <v>3955</v>
      </c>
      <c r="G954">
        <v>1139400018034</v>
      </c>
    </row>
    <row r="955" spans="1:7" x14ac:dyDescent="0.3">
      <c r="A955" t="s">
        <v>315</v>
      </c>
      <c r="B955">
        <v>23</v>
      </c>
      <c r="C955" t="s">
        <v>3956</v>
      </c>
      <c r="D955" t="s">
        <v>379</v>
      </c>
      <c r="E955">
        <v>20486</v>
      </c>
      <c r="F955" t="s">
        <v>3957</v>
      </c>
      <c r="G955">
        <v>1969800340629</v>
      </c>
    </row>
    <row r="956" spans="1:7" x14ac:dyDescent="0.3">
      <c r="A956" t="s">
        <v>321</v>
      </c>
      <c r="B956">
        <v>23</v>
      </c>
      <c r="C956" t="s">
        <v>3958</v>
      </c>
      <c r="D956" t="s">
        <v>379</v>
      </c>
      <c r="E956">
        <v>19671</v>
      </c>
      <c r="F956" t="s">
        <v>3959</v>
      </c>
      <c r="G956">
        <v>1939900605969</v>
      </c>
    </row>
    <row r="957" spans="1:7" x14ac:dyDescent="0.3">
      <c r="A957" t="s">
        <v>321</v>
      </c>
      <c r="B957">
        <v>24</v>
      </c>
      <c r="C957" t="s">
        <v>3960</v>
      </c>
      <c r="D957" t="s">
        <v>379</v>
      </c>
      <c r="E957">
        <v>19679</v>
      </c>
      <c r="F957" t="s">
        <v>3961</v>
      </c>
      <c r="G957">
        <v>1939900585381</v>
      </c>
    </row>
    <row r="958" spans="1:7" x14ac:dyDescent="0.3">
      <c r="A958" t="s">
        <v>310</v>
      </c>
      <c r="B958">
        <v>24</v>
      </c>
      <c r="C958" t="s">
        <v>3962</v>
      </c>
      <c r="D958" t="s">
        <v>379</v>
      </c>
      <c r="E958">
        <v>19517</v>
      </c>
      <c r="F958" t="s">
        <v>3963</v>
      </c>
      <c r="G958">
        <v>1939900599519</v>
      </c>
    </row>
    <row r="959" spans="1:7" x14ac:dyDescent="0.3">
      <c r="A959" t="s">
        <v>300</v>
      </c>
      <c r="B959">
        <v>24</v>
      </c>
      <c r="C959" t="s">
        <v>3964</v>
      </c>
      <c r="D959" t="s">
        <v>379</v>
      </c>
      <c r="E959">
        <v>19637</v>
      </c>
      <c r="F959" t="s">
        <v>3965</v>
      </c>
      <c r="G959">
        <v>1939900605853</v>
      </c>
    </row>
    <row r="960" spans="1:7" x14ac:dyDescent="0.3">
      <c r="A960" t="s">
        <v>300</v>
      </c>
      <c r="B960">
        <v>25</v>
      </c>
      <c r="C960" t="s">
        <v>3966</v>
      </c>
      <c r="D960" t="s">
        <v>379</v>
      </c>
      <c r="E960">
        <v>19639</v>
      </c>
      <c r="F960" t="s">
        <v>3967</v>
      </c>
      <c r="G960">
        <v>1939900597451</v>
      </c>
    </row>
    <row r="961" spans="1:7" x14ac:dyDescent="0.3">
      <c r="A961" t="s">
        <v>310</v>
      </c>
      <c r="B961">
        <v>25</v>
      </c>
      <c r="C961" t="s">
        <v>3968</v>
      </c>
      <c r="D961" t="s">
        <v>379</v>
      </c>
      <c r="E961">
        <v>19519</v>
      </c>
      <c r="F961" t="s">
        <v>3969</v>
      </c>
      <c r="G961">
        <v>1939900587944</v>
      </c>
    </row>
    <row r="962" spans="1:7" x14ac:dyDescent="0.3">
      <c r="A962" t="s">
        <v>321</v>
      </c>
      <c r="B962">
        <v>25</v>
      </c>
      <c r="C962" t="s">
        <v>3970</v>
      </c>
      <c r="D962" t="s">
        <v>379</v>
      </c>
      <c r="E962">
        <v>19680</v>
      </c>
      <c r="F962" t="s">
        <v>3971</v>
      </c>
      <c r="G962">
        <v>1930300233019</v>
      </c>
    </row>
    <row r="963" spans="1:7" x14ac:dyDescent="0.3">
      <c r="A963" t="s">
        <v>321</v>
      </c>
      <c r="B963">
        <v>26</v>
      </c>
      <c r="C963" t="s">
        <v>3972</v>
      </c>
      <c r="D963" t="s">
        <v>379</v>
      </c>
      <c r="E963">
        <v>20491</v>
      </c>
      <c r="F963" t="s">
        <v>3973</v>
      </c>
      <c r="G963">
        <v>2939900048049</v>
      </c>
    </row>
    <row r="964" spans="1:7" x14ac:dyDescent="0.3">
      <c r="A964" t="s">
        <v>310</v>
      </c>
      <c r="B964">
        <v>26</v>
      </c>
      <c r="C964" t="s">
        <v>3974</v>
      </c>
      <c r="D964" t="s">
        <v>379</v>
      </c>
      <c r="E964">
        <v>19525</v>
      </c>
      <c r="F964" t="s">
        <v>3975</v>
      </c>
      <c r="G964">
        <v>1939800021817</v>
      </c>
    </row>
    <row r="965" spans="1:7" x14ac:dyDescent="0.3">
      <c r="A965" t="s">
        <v>300</v>
      </c>
      <c r="B965">
        <v>26</v>
      </c>
      <c r="C965" t="s">
        <v>3976</v>
      </c>
      <c r="D965" t="s">
        <v>379</v>
      </c>
      <c r="E965">
        <v>19641</v>
      </c>
      <c r="F965" t="s">
        <v>3977</v>
      </c>
      <c r="G965">
        <v>1939900600452</v>
      </c>
    </row>
    <row r="966" spans="1:7" x14ac:dyDescent="0.3">
      <c r="A966" t="s">
        <v>300</v>
      </c>
      <c r="B966">
        <v>27</v>
      </c>
      <c r="C966" t="s">
        <v>3978</v>
      </c>
      <c r="D966" t="s">
        <v>379</v>
      </c>
      <c r="E966">
        <v>19648</v>
      </c>
      <c r="F966" t="s">
        <v>3979</v>
      </c>
      <c r="G966">
        <v>1939900598636</v>
      </c>
    </row>
    <row r="967" spans="1:7" x14ac:dyDescent="0.3">
      <c r="A967" t="s">
        <v>310</v>
      </c>
      <c r="B967">
        <v>27</v>
      </c>
      <c r="C967" t="s">
        <v>3980</v>
      </c>
      <c r="D967" t="s">
        <v>379</v>
      </c>
      <c r="E967">
        <v>19526</v>
      </c>
      <c r="F967" t="s">
        <v>3981</v>
      </c>
      <c r="G967">
        <v>1939900599276</v>
      </c>
    </row>
    <row r="968" spans="1:7" x14ac:dyDescent="0.3">
      <c r="A968" t="s">
        <v>310</v>
      </c>
      <c r="B968">
        <v>28</v>
      </c>
      <c r="C968" t="s">
        <v>3982</v>
      </c>
      <c r="D968" t="s">
        <v>379</v>
      </c>
      <c r="E968">
        <v>19527</v>
      </c>
      <c r="F968" t="s">
        <v>3983</v>
      </c>
      <c r="G968">
        <v>1929500030420</v>
      </c>
    </row>
    <row r="969" spans="1:7" x14ac:dyDescent="0.3">
      <c r="A969" t="s">
        <v>300</v>
      </c>
      <c r="B969">
        <v>28</v>
      </c>
      <c r="C969" t="s">
        <v>3984</v>
      </c>
      <c r="D969" t="s">
        <v>379</v>
      </c>
      <c r="E969">
        <v>19650</v>
      </c>
      <c r="F969" t="s">
        <v>3985</v>
      </c>
      <c r="G969">
        <v>1939900603044</v>
      </c>
    </row>
    <row r="970" spans="1:7" x14ac:dyDescent="0.3">
      <c r="A970" t="s">
        <v>300</v>
      </c>
      <c r="B970">
        <v>29</v>
      </c>
      <c r="C970" t="s">
        <v>3986</v>
      </c>
      <c r="D970" t="s">
        <v>379</v>
      </c>
      <c r="E970">
        <v>19652</v>
      </c>
      <c r="F970" t="s">
        <v>3987</v>
      </c>
      <c r="G970">
        <v>1939900600762</v>
      </c>
    </row>
    <row r="971" spans="1:7" x14ac:dyDescent="0.3">
      <c r="A971" t="s">
        <v>310</v>
      </c>
      <c r="B971">
        <v>29</v>
      </c>
      <c r="C971" t="s">
        <v>3988</v>
      </c>
      <c r="D971" t="s">
        <v>379</v>
      </c>
      <c r="E971">
        <v>19551</v>
      </c>
      <c r="F971" t="s">
        <v>3989</v>
      </c>
      <c r="G971">
        <v>1939900620232</v>
      </c>
    </row>
    <row r="972" spans="1:7" x14ac:dyDescent="0.3">
      <c r="A972" t="s">
        <v>310</v>
      </c>
      <c r="B972">
        <v>30</v>
      </c>
      <c r="C972" t="s">
        <v>3990</v>
      </c>
      <c r="D972" t="s">
        <v>379</v>
      </c>
      <c r="E972">
        <v>19563</v>
      </c>
      <c r="F972" t="s">
        <v>3991</v>
      </c>
      <c r="G972">
        <v>1939800022490</v>
      </c>
    </row>
    <row r="973" spans="1:7" x14ac:dyDescent="0.3">
      <c r="A973" t="s">
        <v>300</v>
      </c>
      <c r="B973">
        <v>30</v>
      </c>
      <c r="C973" t="s">
        <v>3992</v>
      </c>
      <c r="D973" t="s">
        <v>379</v>
      </c>
      <c r="E973">
        <v>19653</v>
      </c>
      <c r="F973" t="s">
        <v>3993</v>
      </c>
      <c r="G973">
        <v>1939900618882</v>
      </c>
    </row>
    <row r="974" spans="1:7" x14ac:dyDescent="0.3">
      <c r="A974" t="s">
        <v>300</v>
      </c>
      <c r="B974">
        <v>31</v>
      </c>
      <c r="C974" t="s">
        <v>3994</v>
      </c>
      <c r="D974" t="s">
        <v>379</v>
      </c>
      <c r="E974">
        <v>19957</v>
      </c>
      <c r="F974" t="s">
        <v>3995</v>
      </c>
      <c r="G974">
        <v>1939900604130</v>
      </c>
    </row>
    <row r="975" spans="1:7" x14ac:dyDescent="0.3">
      <c r="A975" t="s">
        <v>310</v>
      </c>
      <c r="B975">
        <v>31</v>
      </c>
      <c r="C975" t="s">
        <v>3996</v>
      </c>
      <c r="D975" t="s">
        <v>379</v>
      </c>
      <c r="E975">
        <v>19595</v>
      </c>
      <c r="F975" t="s">
        <v>3997</v>
      </c>
      <c r="G975">
        <v>1939900608003</v>
      </c>
    </row>
    <row r="976" spans="1:7" x14ac:dyDescent="0.3">
      <c r="A976" t="s">
        <v>310</v>
      </c>
      <c r="B976">
        <v>32</v>
      </c>
      <c r="C976" t="s">
        <v>3998</v>
      </c>
      <c r="D976" t="s">
        <v>379</v>
      </c>
      <c r="E976">
        <v>19602</v>
      </c>
      <c r="F976" t="s">
        <v>3999</v>
      </c>
      <c r="G976">
        <v>1939900606353</v>
      </c>
    </row>
    <row r="977" spans="1:7" x14ac:dyDescent="0.3">
      <c r="A977" t="s">
        <v>310</v>
      </c>
      <c r="B977">
        <v>33</v>
      </c>
      <c r="C977" t="s">
        <v>4000</v>
      </c>
      <c r="D977" t="s">
        <v>379</v>
      </c>
      <c r="E977">
        <v>19609</v>
      </c>
      <c r="F977" t="s">
        <v>4001</v>
      </c>
      <c r="G977">
        <v>1749901076163</v>
      </c>
    </row>
    <row r="978" spans="1:7" x14ac:dyDescent="0.3">
      <c r="A978" t="s">
        <v>310</v>
      </c>
      <c r="B978">
        <v>34</v>
      </c>
      <c r="C978" t="s">
        <v>4002</v>
      </c>
      <c r="D978" t="s">
        <v>379</v>
      </c>
      <c r="E978">
        <v>19630</v>
      </c>
      <c r="F978" t="s">
        <v>4003</v>
      </c>
      <c r="G978">
        <v>1939800024891</v>
      </c>
    </row>
    <row r="979" spans="1:7" x14ac:dyDescent="0.3">
      <c r="A979" t="s">
        <v>310</v>
      </c>
      <c r="B979">
        <v>35</v>
      </c>
      <c r="C979" t="s">
        <v>4004</v>
      </c>
      <c r="D979" t="s">
        <v>379</v>
      </c>
      <c r="E979">
        <v>19638</v>
      </c>
      <c r="F979" t="s">
        <v>4005</v>
      </c>
      <c r="G979">
        <v>1939900606752</v>
      </c>
    </row>
    <row r="980" spans="1:7" x14ac:dyDescent="0.3">
      <c r="A980" t="s">
        <v>310</v>
      </c>
      <c r="B980">
        <v>36</v>
      </c>
      <c r="C980" t="s">
        <v>4006</v>
      </c>
      <c r="D980" t="s">
        <v>379</v>
      </c>
      <c r="E980">
        <v>20480</v>
      </c>
      <c r="F980" t="s">
        <v>4007</v>
      </c>
      <c r="G980">
        <v>1939900605608</v>
      </c>
    </row>
    <row r="981" spans="1:7" x14ac:dyDescent="0.3">
      <c r="A981" t="s">
        <v>347</v>
      </c>
      <c r="B981">
        <v>1</v>
      </c>
      <c r="C981" t="s">
        <v>348</v>
      </c>
      <c r="D981" t="s">
        <v>379</v>
      </c>
      <c r="E981">
        <v>19138</v>
      </c>
      <c r="F981" t="s">
        <v>4008</v>
      </c>
      <c r="G981">
        <v>1939900566009</v>
      </c>
    </row>
    <row r="982" spans="1:7" x14ac:dyDescent="0.3">
      <c r="A982" t="s">
        <v>337</v>
      </c>
      <c r="B982">
        <v>1</v>
      </c>
      <c r="C982" t="s">
        <v>338</v>
      </c>
      <c r="D982" t="s">
        <v>379</v>
      </c>
      <c r="E982">
        <v>19123</v>
      </c>
      <c r="F982" t="s">
        <v>4009</v>
      </c>
      <c r="G982">
        <v>1939900553616</v>
      </c>
    </row>
    <row r="983" spans="1:7" x14ac:dyDescent="0.3">
      <c r="A983" t="s">
        <v>353</v>
      </c>
      <c r="B983">
        <v>1</v>
      </c>
      <c r="C983" t="s">
        <v>354</v>
      </c>
      <c r="D983" t="s">
        <v>379</v>
      </c>
      <c r="E983">
        <v>18981</v>
      </c>
      <c r="F983" t="s">
        <v>4010</v>
      </c>
      <c r="G983">
        <v>1939900549295</v>
      </c>
    </row>
    <row r="984" spans="1:7" x14ac:dyDescent="0.3">
      <c r="A984" t="s">
        <v>343</v>
      </c>
      <c r="B984">
        <v>1</v>
      </c>
      <c r="C984" t="s">
        <v>344</v>
      </c>
      <c r="D984" t="s">
        <v>379</v>
      </c>
      <c r="E984">
        <v>19156</v>
      </c>
      <c r="F984" t="s">
        <v>4011</v>
      </c>
      <c r="G984">
        <v>1939900562003</v>
      </c>
    </row>
    <row r="985" spans="1:7" x14ac:dyDescent="0.3">
      <c r="A985" t="s">
        <v>333</v>
      </c>
      <c r="B985">
        <v>1</v>
      </c>
      <c r="C985" t="s">
        <v>334</v>
      </c>
      <c r="D985" t="s">
        <v>379</v>
      </c>
      <c r="E985">
        <v>19129</v>
      </c>
      <c r="F985" t="s">
        <v>4012</v>
      </c>
      <c r="G985">
        <v>1939900549457</v>
      </c>
    </row>
    <row r="986" spans="1:7" x14ac:dyDescent="0.3">
      <c r="A986" t="s">
        <v>343</v>
      </c>
      <c r="B986">
        <v>2</v>
      </c>
      <c r="C986" t="s">
        <v>345</v>
      </c>
      <c r="D986" t="s">
        <v>379</v>
      </c>
      <c r="E986">
        <v>19170</v>
      </c>
      <c r="F986" t="s">
        <v>4013</v>
      </c>
      <c r="G986">
        <v>1939900569334</v>
      </c>
    </row>
    <row r="987" spans="1:7" x14ac:dyDescent="0.3">
      <c r="A987" t="s">
        <v>333</v>
      </c>
      <c r="B987">
        <v>2</v>
      </c>
      <c r="C987" t="s">
        <v>335</v>
      </c>
      <c r="D987" t="s">
        <v>379</v>
      </c>
      <c r="E987">
        <v>19154</v>
      </c>
      <c r="F987" t="s">
        <v>4014</v>
      </c>
      <c r="G987">
        <v>1939900578040</v>
      </c>
    </row>
    <row r="988" spans="1:7" x14ac:dyDescent="0.3">
      <c r="A988" t="s">
        <v>337</v>
      </c>
      <c r="B988">
        <v>2</v>
      </c>
      <c r="C988" t="s">
        <v>340</v>
      </c>
      <c r="D988" t="s">
        <v>379</v>
      </c>
      <c r="E988">
        <v>19190</v>
      </c>
      <c r="F988" t="s">
        <v>4015</v>
      </c>
      <c r="G988">
        <v>1939900558910</v>
      </c>
    </row>
    <row r="989" spans="1:7" x14ac:dyDescent="0.3">
      <c r="A989" t="s">
        <v>353</v>
      </c>
      <c r="B989">
        <v>2</v>
      </c>
      <c r="C989" t="s">
        <v>356</v>
      </c>
      <c r="D989" t="s">
        <v>379</v>
      </c>
      <c r="E989">
        <v>19172</v>
      </c>
      <c r="F989" t="s">
        <v>4016</v>
      </c>
      <c r="G989">
        <v>1939900559517</v>
      </c>
    </row>
    <row r="990" spans="1:7" x14ac:dyDescent="0.3">
      <c r="A990" t="s">
        <v>347</v>
      </c>
      <c r="B990">
        <v>2</v>
      </c>
      <c r="C990" t="s">
        <v>350</v>
      </c>
      <c r="D990" t="s">
        <v>379</v>
      </c>
      <c r="E990">
        <v>19140</v>
      </c>
      <c r="F990" t="s">
        <v>4017</v>
      </c>
      <c r="G990">
        <v>1939900554493</v>
      </c>
    </row>
    <row r="991" spans="1:7" x14ac:dyDescent="0.3">
      <c r="A991" t="s">
        <v>347</v>
      </c>
      <c r="B991">
        <v>3</v>
      </c>
      <c r="C991" t="s">
        <v>352</v>
      </c>
      <c r="D991" t="s">
        <v>379</v>
      </c>
      <c r="E991">
        <v>19151</v>
      </c>
      <c r="F991" t="s">
        <v>4018</v>
      </c>
      <c r="G991">
        <v>1900101446951</v>
      </c>
    </row>
    <row r="992" spans="1:7" x14ac:dyDescent="0.3">
      <c r="A992" t="s">
        <v>353</v>
      </c>
      <c r="B992">
        <v>3</v>
      </c>
      <c r="C992" t="s">
        <v>358</v>
      </c>
      <c r="D992" t="s">
        <v>379</v>
      </c>
      <c r="E992">
        <v>19173</v>
      </c>
      <c r="F992" t="s">
        <v>4019</v>
      </c>
      <c r="G992">
        <v>1939900580834</v>
      </c>
    </row>
    <row r="993" spans="1:7" x14ac:dyDescent="0.3">
      <c r="A993" t="s">
        <v>337</v>
      </c>
      <c r="B993">
        <v>3</v>
      </c>
      <c r="C993" t="s">
        <v>342</v>
      </c>
      <c r="D993" t="s">
        <v>379</v>
      </c>
      <c r="E993">
        <v>19216</v>
      </c>
      <c r="F993" t="s">
        <v>4020</v>
      </c>
      <c r="G993">
        <v>1939900570871</v>
      </c>
    </row>
    <row r="994" spans="1:7" x14ac:dyDescent="0.3">
      <c r="A994" t="s">
        <v>333</v>
      </c>
      <c r="B994">
        <v>3</v>
      </c>
      <c r="C994" t="s">
        <v>336</v>
      </c>
      <c r="D994" t="s">
        <v>379</v>
      </c>
      <c r="E994">
        <v>19185</v>
      </c>
      <c r="F994" t="s">
        <v>4021</v>
      </c>
      <c r="G994">
        <v>1939900552067</v>
      </c>
    </row>
    <row r="995" spans="1:7" x14ac:dyDescent="0.3">
      <c r="A995" t="s">
        <v>343</v>
      </c>
      <c r="B995">
        <v>3</v>
      </c>
      <c r="C995" t="s">
        <v>346</v>
      </c>
      <c r="D995" t="s">
        <v>379</v>
      </c>
      <c r="E995">
        <v>19186</v>
      </c>
      <c r="F995" t="s">
        <v>4022</v>
      </c>
      <c r="G995">
        <v>1939900571711</v>
      </c>
    </row>
    <row r="996" spans="1:7" x14ac:dyDescent="0.3">
      <c r="A996" t="s">
        <v>343</v>
      </c>
      <c r="B996">
        <v>4</v>
      </c>
      <c r="C996" t="s">
        <v>4023</v>
      </c>
      <c r="D996" t="s">
        <v>379</v>
      </c>
      <c r="E996">
        <v>19192</v>
      </c>
      <c r="F996" t="s">
        <v>4024</v>
      </c>
      <c r="G996">
        <v>1939900525213</v>
      </c>
    </row>
    <row r="997" spans="1:7" x14ac:dyDescent="0.3">
      <c r="A997" t="s">
        <v>353</v>
      </c>
      <c r="B997">
        <v>4</v>
      </c>
      <c r="C997" t="s">
        <v>4025</v>
      </c>
      <c r="D997" t="s">
        <v>379</v>
      </c>
      <c r="E997">
        <v>19219</v>
      </c>
      <c r="F997" t="s">
        <v>4026</v>
      </c>
      <c r="G997">
        <v>1939800019120</v>
      </c>
    </row>
    <row r="998" spans="1:7" x14ac:dyDescent="0.3">
      <c r="A998" t="s">
        <v>337</v>
      </c>
      <c r="B998">
        <v>4</v>
      </c>
      <c r="C998" t="s">
        <v>4027</v>
      </c>
      <c r="D998" t="s">
        <v>379</v>
      </c>
      <c r="E998">
        <v>19229</v>
      </c>
      <c r="F998" t="s">
        <v>4028</v>
      </c>
      <c r="G998">
        <v>1939900565681</v>
      </c>
    </row>
    <row r="999" spans="1:7" x14ac:dyDescent="0.3">
      <c r="A999" t="s">
        <v>333</v>
      </c>
      <c r="B999">
        <v>4</v>
      </c>
      <c r="C999" t="s">
        <v>4029</v>
      </c>
      <c r="D999" t="s">
        <v>379</v>
      </c>
      <c r="E999">
        <v>19315</v>
      </c>
      <c r="F999" t="s">
        <v>4030</v>
      </c>
      <c r="G999">
        <v>1939900580133</v>
      </c>
    </row>
    <row r="1000" spans="1:7" x14ac:dyDescent="0.3">
      <c r="A1000" t="s">
        <v>347</v>
      </c>
      <c r="B1000">
        <v>4</v>
      </c>
      <c r="C1000" t="s">
        <v>4031</v>
      </c>
      <c r="D1000" t="s">
        <v>379</v>
      </c>
      <c r="E1000">
        <v>19152</v>
      </c>
      <c r="F1000" t="s">
        <v>4032</v>
      </c>
      <c r="G1000">
        <v>1939900549341</v>
      </c>
    </row>
    <row r="1001" spans="1:7" x14ac:dyDescent="0.3">
      <c r="A1001" t="s">
        <v>347</v>
      </c>
      <c r="B1001">
        <v>5</v>
      </c>
      <c r="C1001" t="s">
        <v>4033</v>
      </c>
      <c r="D1001" t="s">
        <v>379</v>
      </c>
      <c r="E1001">
        <v>19206</v>
      </c>
      <c r="F1001" t="s">
        <v>4034</v>
      </c>
      <c r="G1001">
        <v>1929901004837</v>
      </c>
    </row>
    <row r="1002" spans="1:7" x14ac:dyDescent="0.3">
      <c r="A1002" t="s">
        <v>337</v>
      </c>
      <c r="B1002">
        <v>5</v>
      </c>
      <c r="C1002" t="s">
        <v>4035</v>
      </c>
      <c r="D1002" t="s">
        <v>379</v>
      </c>
      <c r="E1002">
        <v>19276</v>
      </c>
      <c r="F1002" t="s">
        <v>4036</v>
      </c>
      <c r="G1002">
        <v>1939900586531</v>
      </c>
    </row>
    <row r="1003" spans="1:7" x14ac:dyDescent="0.3">
      <c r="A1003" t="s">
        <v>333</v>
      </c>
      <c r="B1003">
        <v>5</v>
      </c>
      <c r="C1003" t="s">
        <v>4037</v>
      </c>
      <c r="D1003" t="s">
        <v>379</v>
      </c>
      <c r="E1003">
        <v>19319</v>
      </c>
      <c r="F1003" t="s">
        <v>4038</v>
      </c>
      <c r="G1003">
        <v>1939900565738</v>
      </c>
    </row>
    <row r="1004" spans="1:7" x14ac:dyDescent="0.3">
      <c r="A1004" t="s">
        <v>353</v>
      </c>
      <c r="B1004">
        <v>5</v>
      </c>
      <c r="C1004" t="s">
        <v>4039</v>
      </c>
      <c r="D1004" t="s">
        <v>379</v>
      </c>
      <c r="E1004">
        <v>19223</v>
      </c>
      <c r="F1004" t="s">
        <v>4040</v>
      </c>
      <c r="G1004">
        <v>1939900556682</v>
      </c>
    </row>
    <row r="1005" spans="1:7" x14ac:dyDescent="0.3">
      <c r="A1005" t="s">
        <v>343</v>
      </c>
      <c r="B1005">
        <v>5</v>
      </c>
      <c r="C1005" t="s">
        <v>4041</v>
      </c>
      <c r="D1005" t="s">
        <v>379</v>
      </c>
      <c r="E1005">
        <v>19199</v>
      </c>
      <c r="F1005" t="s">
        <v>4042</v>
      </c>
      <c r="G1005">
        <v>1939900561422</v>
      </c>
    </row>
    <row r="1006" spans="1:7" x14ac:dyDescent="0.3">
      <c r="A1006" t="s">
        <v>343</v>
      </c>
      <c r="B1006">
        <v>6</v>
      </c>
      <c r="C1006" t="s">
        <v>4043</v>
      </c>
      <c r="D1006" t="s">
        <v>379</v>
      </c>
      <c r="E1006">
        <v>19201</v>
      </c>
      <c r="F1006" t="s">
        <v>4044</v>
      </c>
      <c r="G1006">
        <v>1939900567129</v>
      </c>
    </row>
    <row r="1007" spans="1:7" x14ac:dyDescent="0.3">
      <c r="A1007" t="s">
        <v>337</v>
      </c>
      <c r="B1007">
        <v>6</v>
      </c>
      <c r="C1007" t="s">
        <v>4045</v>
      </c>
      <c r="D1007" t="s">
        <v>379</v>
      </c>
      <c r="E1007">
        <v>20180</v>
      </c>
      <c r="F1007" t="s">
        <v>4046</v>
      </c>
      <c r="G1007">
        <v>1939900570782</v>
      </c>
    </row>
    <row r="1008" spans="1:7" x14ac:dyDescent="0.3">
      <c r="A1008" t="s">
        <v>353</v>
      </c>
      <c r="B1008">
        <v>6</v>
      </c>
      <c r="C1008" t="s">
        <v>4047</v>
      </c>
      <c r="D1008" t="s">
        <v>379</v>
      </c>
      <c r="E1008">
        <v>19226</v>
      </c>
      <c r="F1008" t="s">
        <v>4048</v>
      </c>
      <c r="G1008">
        <v>1209401053100</v>
      </c>
    </row>
    <row r="1009" spans="1:7" x14ac:dyDescent="0.3">
      <c r="A1009" t="s">
        <v>333</v>
      </c>
      <c r="B1009">
        <v>6</v>
      </c>
      <c r="C1009" t="s">
        <v>4049</v>
      </c>
      <c r="D1009" t="s">
        <v>379</v>
      </c>
      <c r="E1009">
        <v>19321</v>
      </c>
      <c r="F1009" t="s">
        <v>4050</v>
      </c>
      <c r="G1009">
        <v>1939900562101</v>
      </c>
    </row>
    <row r="1010" spans="1:7" x14ac:dyDescent="0.3">
      <c r="A1010" t="s">
        <v>347</v>
      </c>
      <c r="B1010">
        <v>6</v>
      </c>
      <c r="C1010" t="s">
        <v>4051</v>
      </c>
      <c r="D1010" t="s">
        <v>379</v>
      </c>
      <c r="E1010">
        <v>19207</v>
      </c>
      <c r="F1010" t="s">
        <v>4052</v>
      </c>
      <c r="G1010">
        <v>1668600008967</v>
      </c>
    </row>
    <row r="1011" spans="1:7" x14ac:dyDescent="0.3">
      <c r="A1011" t="s">
        <v>347</v>
      </c>
      <c r="B1011">
        <v>7</v>
      </c>
      <c r="C1011" t="s">
        <v>4053</v>
      </c>
      <c r="D1011" t="s">
        <v>379</v>
      </c>
      <c r="E1011">
        <v>19341</v>
      </c>
      <c r="F1011" t="s">
        <v>4054</v>
      </c>
      <c r="G1011">
        <v>1939900587529</v>
      </c>
    </row>
    <row r="1012" spans="1:7" x14ac:dyDescent="0.3">
      <c r="A1012" t="s">
        <v>337</v>
      </c>
      <c r="B1012">
        <v>7</v>
      </c>
      <c r="C1012" t="s">
        <v>4055</v>
      </c>
      <c r="D1012" t="s">
        <v>379</v>
      </c>
      <c r="E1012">
        <v>19180</v>
      </c>
      <c r="F1012" t="s">
        <v>4056</v>
      </c>
      <c r="G1012">
        <v>1939900568699</v>
      </c>
    </row>
    <row r="1013" spans="1:7" x14ac:dyDescent="0.3">
      <c r="A1013" t="s">
        <v>343</v>
      </c>
      <c r="B1013">
        <v>7</v>
      </c>
      <c r="C1013" t="s">
        <v>4057</v>
      </c>
      <c r="D1013" t="s">
        <v>379</v>
      </c>
      <c r="E1013">
        <v>19249</v>
      </c>
      <c r="F1013" t="s">
        <v>4058</v>
      </c>
      <c r="G1013">
        <v>1939900591569</v>
      </c>
    </row>
    <row r="1014" spans="1:7" x14ac:dyDescent="0.3">
      <c r="A1014" t="s">
        <v>333</v>
      </c>
      <c r="B1014">
        <v>7</v>
      </c>
      <c r="C1014" t="s">
        <v>4059</v>
      </c>
      <c r="D1014" t="s">
        <v>379</v>
      </c>
      <c r="E1014">
        <v>19323</v>
      </c>
      <c r="F1014" t="s">
        <v>4060</v>
      </c>
      <c r="G1014">
        <v>1939900557191</v>
      </c>
    </row>
    <row r="1015" spans="1:7" x14ac:dyDescent="0.3">
      <c r="A1015" t="s">
        <v>353</v>
      </c>
      <c r="B1015">
        <v>7</v>
      </c>
      <c r="C1015" t="s">
        <v>4061</v>
      </c>
      <c r="D1015" t="s">
        <v>379</v>
      </c>
      <c r="E1015">
        <v>19230</v>
      </c>
      <c r="F1015" t="s">
        <v>4062</v>
      </c>
      <c r="G1015">
        <v>1939900566271</v>
      </c>
    </row>
    <row r="1016" spans="1:7" x14ac:dyDescent="0.3">
      <c r="A1016" t="s">
        <v>343</v>
      </c>
      <c r="B1016">
        <v>8</v>
      </c>
      <c r="C1016" t="s">
        <v>4063</v>
      </c>
      <c r="D1016" t="s">
        <v>379</v>
      </c>
      <c r="E1016">
        <v>19278</v>
      </c>
      <c r="F1016" t="s">
        <v>4064</v>
      </c>
      <c r="G1016">
        <v>1939900571568</v>
      </c>
    </row>
    <row r="1017" spans="1:7" x14ac:dyDescent="0.3">
      <c r="A1017" t="s">
        <v>333</v>
      </c>
      <c r="B1017">
        <v>8</v>
      </c>
      <c r="C1017" t="s">
        <v>4065</v>
      </c>
      <c r="D1017" t="s">
        <v>379</v>
      </c>
      <c r="E1017">
        <v>19325</v>
      </c>
      <c r="F1017" t="s">
        <v>4066</v>
      </c>
      <c r="G1017">
        <v>1939500028930</v>
      </c>
    </row>
    <row r="1018" spans="1:7" x14ac:dyDescent="0.3">
      <c r="A1018" t="s">
        <v>353</v>
      </c>
      <c r="B1018">
        <v>8</v>
      </c>
      <c r="C1018" t="s">
        <v>4067</v>
      </c>
      <c r="D1018" t="s">
        <v>379</v>
      </c>
      <c r="E1018">
        <v>19248</v>
      </c>
      <c r="F1018" t="s">
        <v>4068</v>
      </c>
      <c r="G1018">
        <v>1939900568818</v>
      </c>
    </row>
    <row r="1019" spans="1:7" x14ac:dyDescent="0.3">
      <c r="A1019" t="s">
        <v>347</v>
      </c>
      <c r="B1019">
        <v>8</v>
      </c>
      <c r="C1019" t="s">
        <v>4069</v>
      </c>
      <c r="D1019" t="s">
        <v>379</v>
      </c>
      <c r="E1019">
        <v>19348</v>
      </c>
      <c r="F1019" t="s">
        <v>4070</v>
      </c>
      <c r="G1019">
        <v>1939900548612</v>
      </c>
    </row>
    <row r="1020" spans="1:7" x14ac:dyDescent="0.3">
      <c r="A1020" t="s">
        <v>337</v>
      </c>
      <c r="B1020">
        <v>8</v>
      </c>
      <c r="C1020" t="s">
        <v>4071</v>
      </c>
      <c r="D1020" t="s">
        <v>379</v>
      </c>
      <c r="E1020">
        <v>19288</v>
      </c>
      <c r="F1020" t="s">
        <v>4072</v>
      </c>
      <c r="G1020">
        <v>1102003637548</v>
      </c>
    </row>
    <row r="1021" spans="1:7" x14ac:dyDescent="0.3">
      <c r="A1021" t="s">
        <v>337</v>
      </c>
      <c r="B1021">
        <v>9</v>
      </c>
      <c r="C1021" t="s">
        <v>4073</v>
      </c>
      <c r="D1021" t="s">
        <v>379</v>
      </c>
      <c r="E1021">
        <v>19290</v>
      </c>
      <c r="F1021" t="s">
        <v>4074</v>
      </c>
      <c r="G1021">
        <v>1939900579607</v>
      </c>
    </row>
    <row r="1022" spans="1:7" x14ac:dyDescent="0.3">
      <c r="A1022" t="s">
        <v>347</v>
      </c>
      <c r="B1022">
        <v>9</v>
      </c>
      <c r="C1022" t="s">
        <v>4075</v>
      </c>
      <c r="D1022" t="s">
        <v>379</v>
      </c>
      <c r="E1022">
        <v>19605</v>
      </c>
      <c r="F1022" t="s">
        <v>4076</v>
      </c>
      <c r="G1022">
        <v>1939800019341</v>
      </c>
    </row>
    <row r="1023" spans="1:7" x14ac:dyDescent="0.3">
      <c r="A1023" t="s">
        <v>353</v>
      </c>
      <c r="B1023">
        <v>9</v>
      </c>
      <c r="C1023" t="s">
        <v>4077</v>
      </c>
      <c r="D1023" t="s">
        <v>379</v>
      </c>
      <c r="E1023">
        <v>19286</v>
      </c>
      <c r="F1023" t="s">
        <v>4078</v>
      </c>
      <c r="G1023">
        <v>1939900573498</v>
      </c>
    </row>
    <row r="1024" spans="1:7" x14ac:dyDescent="0.3">
      <c r="A1024" t="s">
        <v>343</v>
      </c>
      <c r="B1024">
        <v>9</v>
      </c>
      <c r="C1024" t="s">
        <v>4079</v>
      </c>
      <c r="D1024" t="s">
        <v>379</v>
      </c>
      <c r="E1024">
        <v>19282</v>
      </c>
      <c r="F1024" t="s">
        <v>4080</v>
      </c>
      <c r="G1024">
        <v>1102003638242</v>
      </c>
    </row>
    <row r="1025" spans="1:7" x14ac:dyDescent="0.3">
      <c r="A1025" t="s">
        <v>333</v>
      </c>
      <c r="B1025">
        <v>9</v>
      </c>
      <c r="C1025" t="s">
        <v>4081</v>
      </c>
      <c r="D1025" t="s">
        <v>379</v>
      </c>
      <c r="E1025">
        <v>19327</v>
      </c>
      <c r="F1025" t="s">
        <v>4082</v>
      </c>
      <c r="G1025">
        <v>1939900571789</v>
      </c>
    </row>
    <row r="1026" spans="1:7" x14ac:dyDescent="0.3">
      <c r="A1026" t="s">
        <v>343</v>
      </c>
      <c r="B1026">
        <v>10</v>
      </c>
      <c r="C1026" t="s">
        <v>4083</v>
      </c>
      <c r="D1026" t="s">
        <v>379</v>
      </c>
      <c r="E1026">
        <v>19287</v>
      </c>
      <c r="F1026" t="s">
        <v>4084</v>
      </c>
      <c r="G1026">
        <v>1939900584058</v>
      </c>
    </row>
    <row r="1027" spans="1:7" x14ac:dyDescent="0.3">
      <c r="A1027" t="s">
        <v>353</v>
      </c>
      <c r="B1027">
        <v>10</v>
      </c>
      <c r="C1027" t="s">
        <v>4085</v>
      </c>
      <c r="D1027" t="s">
        <v>379</v>
      </c>
      <c r="E1027">
        <v>20186</v>
      </c>
      <c r="F1027" t="s">
        <v>4086</v>
      </c>
      <c r="G1027">
        <v>1909802921238</v>
      </c>
    </row>
    <row r="1028" spans="1:7" x14ac:dyDescent="0.3">
      <c r="A1028" t="s">
        <v>333</v>
      </c>
      <c r="B1028">
        <v>10</v>
      </c>
      <c r="C1028" t="s">
        <v>4087</v>
      </c>
      <c r="D1028" t="s">
        <v>379</v>
      </c>
      <c r="E1028">
        <v>19328</v>
      </c>
      <c r="F1028" t="s">
        <v>4088</v>
      </c>
      <c r="G1028">
        <v>1939900553021</v>
      </c>
    </row>
    <row r="1029" spans="1:7" x14ac:dyDescent="0.3">
      <c r="A1029" t="s">
        <v>347</v>
      </c>
      <c r="B1029">
        <v>10</v>
      </c>
      <c r="C1029" t="s">
        <v>4089</v>
      </c>
      <c r="D1029" t="s">
        <v>379</v>
      </c>
      <c r="E1029">
        <v>19727</v>
      </c>
      <c r="F1029" t="s">
        <v>4090</v>
      </c>
      <c r="G1029">
        <v>1849901713103</v>
      </c>
    </row>
    <row r="1030" spans="1:7" x14ac:dyDescent="0.3">
      <c r="A1030" t="s">
        <v>337</v>
      </c>
      <c r="B1030">
        <v>10</v>
      </c>
      <c r="C1030" t="s">
        <v>4091</v>
      </c>
      <c r="D1030" t="s">
        <v>379</v>
      </c>
      <c r="E1030">
        <v>19298</v>
      </c>
      <c r="F1030" t="s">
        <v>4092</v>
      </c>
      <c r="G1030">
        <v>1939900558219</v>
      </c>
    </row>
    <row r="1031" spans="1:7" x14ac:dyDescent="0.3">
      <c r="A1031" t="s">
        <v>337</v>
      </c>
      <c r="B1031">
        <v>11</v>
      </c>
      <c r="C1031" t="s">
        <v>4093</v>
      </c>
      <c r="D1031" t="s">
        <v>379</v>
      </c>
      <c r="E1031">
        <v>19299</v>
      </c>
      <c r="F1031" t="s">
        <v>4094</v>
      </c>
      <c r="G1031">
        <v>1939900575105</v>
      </c>
    </row>
    <row r="1032" spans="1:7" x14ac:dyDescent="0.3">
      <c r="A1032" t="s">
        <v>347</v>
      </c>
      <c r="B1032">
        <v>11</v>
      </c>
      <c r="C1032" t="s">
        <v>4095</v>
      </c>
      <c r="D1032" t="s">
        <v>379</v>
      </c>
      <c r="E1032">
        <v>20184</v>
      </c>
      <c r="F1032" t="s">
        <v>4096</v>
      </c>
      <c r="G1032">
        <v>1508600015484</v>
      </c>
    </row>
    <row r="1033" spans="1:7" x14ac:dyDescent="0.3">
      <c r="A1033" t="s">
        <v>343</v>
      </c>
      <c r="B1033">
        <v>11</v>
      </c>
      <c r="C1033" t="s">
        <v>4097</v>
      </c>
      <c r="D1033" t="s">
        <v>379</v>
      </c>
      <c r="E1033">
        <v>19395</v>
      </c>
      <c r="F1033" t="s">
        <v>4098</v>
      </c>
      <c r="G1033">
        <v>1939900581385</v>
      </c>
    </row>
    <row r="1034" spans="1:7" x14ac:dyDescent="0.3">
      <c r="A1034" t="s">
        <v>333</v>
      </c>
      <c r="B1034">
        <v>11</v>
      </c>
      <c r="C1034" t="s">
        <v>4099</v>
      </c>
      <c r="D1034" t="s">
        <v>379</v>
      </c>
      <c r="E1034">
        <v>19329</v>
      </c>
      <c r="F1034" t="s">
        <v>4100</v>
      </c>
      <c r="G1034">
        <v>1939900566670</v>
      </c>
    </row>
    <row r="1035" spans="1:7" x14ac:dyDescent="0.3">
      <c r="A1035" t="s">
        <v>353</v>
      </c>
      <c r="B1035">
        <v>11</v>
      </c>
      <c r="C1035" t="s">
        <v>4101</v>
      </c>
      <c r="D1035" t="s">
        <v>379</v>
      </c>
      <c r="E1035">
        <v>20187</v>
      </c>
      <c r="F1035" t="s">
        <v>4102</v>
      </c>
      <c r="G1035">
        <v>1939900566190</v>
      </c>
    </row>
    <row r="1036" spans="1:7" x14ac:dyDescent="0.3">
      <c r="A1036" t="s">
        <v>353</v>
      </c>
      <c r="B1036">
        <v>12</v>
      </c>
      <c r="C1036" t="s">
        <v>4103</v>
      </c>
      <c r="D1036" t="s">
        <v>379</v>
      </c>
      <c r="E1036">
        <v>20188</v>
      </c>
      <c r="F1036" t="s">
        <v>4104</v>
      </c>
      <c r="G1036">
        <v>1919900409990</v>
      </c>
    </row>
    <row r="1037" spans="1:7" x14ac:dyDescent="0.3">
      <c r="A1037" t="s">
        <v>343</v>
      </c>
      <c r="B1037">
        <v>12</v>
      </c>
      <c r="C1037" t="s">
        <v>4105</v>
      </c>
      <c r="D1037" t="s">
        <v>379</v>
      </c>
      <c r="E1037">
        <v>20209</v>
      </c>
      <c r="F1037" t="s">
        <v>4106</v>
      </c>
      <c r="G1037">
        <v>1104300828226</v>
      </c>
    </row>
    <row r="1038" spans="1:7" x14ac:dyDescent="0.3">
      <c r="A1038" t="s">
        <v>333</v>
      </c>
      <c r="B1038">
        <v>12</v>
      </c>
      <c r="C1038" t="s">
        <v>4107</v>
      </c>
      <c r="D1038" t="s">
        <v>379</v>
      </c>
      <c r="E1038">
        <v>20179</v>
      </c>
      <c r="F1038" t="s">
        <v>4108</v>
      </c>
      <c r="G1038">
        <v>1939900548752</v>
      </c>
    </row>
    <row r="1039" spans="1:7" x14ac:dyDescent="0.3">
      <c r="A1039" t="s">
        <v>347</v>
      </c>
      <c r="B1039">
        <v>12</v>
      </c>
      <c r="C1039" t="s">
        <v>4109</v>
      </c>
      <c r="D1039" t="s">
        <v>379</v>
      </c>
      <c r="E1039">
        <v>20185</v>
      </c>
      <c r="F1039" t="s">
        <v>4110</v>
      </c>
      <c r="G1039">
        <v>1839901833591</v>
      </c>
    </row>
    <row r="1040" spans="1:7" x14ac:dyDescent="0.3">
      <c r="A1040" t="s">
        <v>337</v>
      </c>
      <c r="B1040">
        <v>12</v>
      </c>
      <c r="C1040" t="s">
        <v>4111</v>
      </c>
      <c r="D1040" t="s">
        <v>379</v>
      </c>
      <c r="E1040">
        <v>19307</v>
      </c>
      <c r="F1040" t="s">
        <v>4112</v>
      </c>
      <c r="G1040">
        <v>1839901844852</v>
      </c>
    </row>
    <row r="1041" spans="1:7" x14ac:dyDescent="0.3">
      <c r="A1041" t="s">
        <v>337</v>
      </c>
      <c r="B1041">
        <v>13</v>
      </c>
      <c r="C1041" t="s">
        <v>4113</v>
      </c>
      <c r="D1041" t="s">
        <v>379</v>
      </c>
      <c r="E1041">
        <v>19308</v>
      </c>
      <c r="F1041" t="s">
        <v>4114</v>
      </c>
      <c r="G1041">
        <v>1939900553918</v>
      </c>
    </row>
    <row r="1042" spans="1:7" x14ac:dyDescent="0.3">
      <c r="A1042" t="s">
        <v>343</v>
      </c>
      <c r="B1042">
        <v>13</v>
      </c>
      <c r="C1042" t="s">
        <v>4115</v>
      </c>
      <c r="D1042" t="s">
        <v>379</v>
      </c>
      <c r="E1042">
        <v>19177</v>
      </c>
      <c r="F1042" t="s">
        <v>4116</v>
      </c>
      <c r="G1042">
        <v>1900101490771</v>
      </c>
    </row>
    <row r="1043" spans="1:7" x14ac:dyDescent="0.3">
      <c r="A1043" t="s">
        <v>333</v>
      </c>
      <c r="B1043">
        <v>13</v>
      </c>
      <c r="C1043" t="s">
        <v>4117</v>
      </c>
      <c r="D1043" t="s">
        <v>379</v>
      </c>
      <c r="E1043">
        <v>19133</v>
      </c>
      <c r="F1043" t="s">
        <v>4118</v>
      </c>
      <c r="G1043">
        <v>1939900574851</v>
      </c>
    </row>
    <row r="1044" spans="1:7" x14ac:dyDescent="0.3">
      <c r="A1044" t="s">
        <v>353</v>
      </c>
      <c r="B1044">
        <v>13</v>
      </c>
      <c r="C1044" t="s">
        <v>4119</v>
      </c>
      <c r="D1044" t="s">
        <v>379</v>
      </c>
      <c r="E1044">
        <v>20189</v>
      </c>
      <c r="F1044" t="s">
        <v>4120</v>
      </c>
      <c r="G1044">
        <v>1149900831796</v>
      </c>
    </row>
    <row r="1045" spans="1:7" x14ac:dyDescent="0.3">
      <c r="A1045" t="s">
        <v>353</v>
      </c>
      <c r="B1045">
        <v>14</v>
      </c>
      <c r="C1045" t="s">
        <v>4121</v>
      </c>
      <c r="D1045" t="s">
        <v>379</v>
      </c>
      <c r="E1045">
        <v>20190</v>
      </c>
      <c r="F1045" t="s">
        <v>4122</v>
      </c>
      <c r="G1045">
        <v>1939900567927</v>
      </c>
    </row>
    <row r="1046" spans="1:7" x14ac:dyDescent="0.3">
      <c r="A1046" t="s">
        <v>333</v>
      </c>
      <c r="B1046">
        <v>14</v>
      </c>
      <c r="C1046" t="s">
        <v>4123</v>
      </c>
      <c r="D1046" t="s">
        <v>379</v>
      </c>
      <c r="E1046">
        <v>19136</v>
      </c>
      <c r="F1046" t="s">
        <v>4124</v>
      </c>
      <c r="G1046">
        <v>1939900578228</v>
      </c>
    </row>
    <row r="1047" spans="1:7" x14ac:dyDescent="0.3">
      <c r="A1047" t="s">
        <v>337</v>
      </c>
      <c r="B1047">
        <v>14</v>
      </c>
      <c r="C1047" t="s">
        <v>4125</v>
      </c>
      <c r="D1047" t="s">
        <v>379</v>
      </c>
      <c r="E1047">
        <v>19311</v>
      </c>
      <c r="F1047" t="s">
        <v>4126</v>
      </c>
      <c r="G1047">
        <v>1809902237160</v>
      </c>
    </row>
    <row r="1048" spans="1:7" x14ac:dyDescent="0.3">
      <c r="A1048" t="s">
        <v>343</v>
      </c>
      <c r="B1048">
        <v>14</v>
      </c>
      <c r="C1048" t="s">
        <v>4127</v>
      </c>
      <c r="D1048" t="s">
        <v>379</v>
      </c>
      <c r="E1048">
        <v>19179</v>
      </c>
      <c r="F1048" t="s">
        <v>4128</v>
      </c>
      <c r="G1048">
        <v>1939900579119</v>
      </c>
    </row>
    <row r="1049" spans="1:7" x14ac:dyDescent="0.3">
      <c r="A1049" t="s">
        <v>343</v>
      </c>
      <c r="B1049">
        <v>15</v>
      </c>
      <c r="C1049" t="s">
        <v>4129</v>
      </c>
      <c r="D1049" t="s">
        <v>379</v>
      </c>
      <c r="E1049">
        <v>19181</v>
      </c>
      <c r="F1049" t="s">
        <v>4130</v>
      </c>
      <c r="G1049">
        <v>1939900578589</v>
      </c>
    </row>
    <row r="1050" spans="1:7" x14ac:dyDescent="0.3">
      <c r="A1050" t="s">
        <v>337</v>
      </c>
      <c r="B1050">
        <v>15</v>
      </c>
      <c r="C1050" t="s">
        <v>4131</v>
      </c>
      <c r="D1050" t="s">
        <v>379</v>
      </c>
      <c r="E1050">
        <v>19312</v>
      </c>
      <c r="F1050" t="s">
        <v>4132</v>
      </c>
      <c r="G1050">
        <v>1939900562666</v>
      </c>
    </row>
    <row r="1051" spans="1:7" x14ac:dyDescent="0.3">
      <c r="A1051" t="s">
        <v>333</v>
      </c>
      <c r="B1051">
        <v>15</v>
      </c>
      <c r="C1051" t="s">
        <v>4133</v>
      </c>
      <c r="D1051" t="s">
        <v>379</v>
      </c>
      <c r="E1051">
        <v>19144</v>
      </c>
      <c r="F1051" t="s">
        <v>4134</v>
      </c>
      <c r="G1051">
        <v>1969900454332</v>
      </c>
    </row>
    <row r="1052" spans="1:7" x14ac:dyDescent="0.3">
      <c r="A1052" t="s">
        <v>353</v>
      </c>
      <c r="B1052">
        <v>15</v>
      </c>
      <c r="C1052" t="s">
        <v>4135</v>
      </c>
      <c r="D1052" t="s">
        <v>379</v>
      </c>
      <c r="E1052">
        <v>19175</v>
      </c>
      <c r="F1052" t="s">
        <v>4136</v>
      </c>
      <c r="G1052">
        <v>1939900573242</v>
      </c>
    </row>
    <row r="1053" spans="1:7" x14ac:dyDescent="0.3">
      <c r="A1053" t="s">
        <v>353</v>
      </c>
      <c r="B1053">
        <v>16</v>
      </c>
      <c r="C1053" t="s">
        <v>4137</v>
      </c>
      <c r="D1053" t="s">
        <v>379</v>
      </c>
      <c r="E1053">
        <v>19212</v>
      </c>
      <c r="F1053" t="s">
        <v>4138</v>
      </c>
      <c r="G1053">
        <v>1900201121506</v>
      </c>
    </row>
    <row r="1054" spans="1:7" x14ac:dyDescent="0.3">
      <c r="A1054" t="s">
        <v>333</v>
      </c>
      <c r="B1054">
        <v>16</v>
      </c>
      <c r="C1054" t="s">
        <v>4139</v>
      </c>
      <c r="D1054" t="s">
        <v>379</v>
      </c>
      <c r="E1054">
        <v>19146</v>
      </c>
      <c r="F1054" t="s">
        <v>4140</v>
      </c>
      <c r="G1054">
        <v>1939900575776</v>
      </c>
    </row>
    <row r="1055" spans="1:7" x14ac:dyDescent="0.3">
      <c r="A1055" t="s">
        <v>337</v>
      </c>
      <c r="B1055">
        <v>16</v>
      </c>
      <c r="C1055" t="s">
        <v>4141</v>
      </c>
      <c r="D1055" t="s">
        <v>379</v>
      </c>
      <c r="E1055">
        <v>19342</v>
      </c>
      <c r="F1055" t="s">
        <v>4142</v>
      </c>
      <c r="G1055">
        <v>2939900048189</v>
      </c>
    </row>
    <row r="1056" spans="1:7" x14ac:dyDescent="0.3">
      <c r="A1056" t="s">
        <v>343</v>
      </c>
      <c r="B1056">
        <v>16</v>
      </c>
      <c r="C1056" t="s">
        <v>4143</v>
      </c>
      <c r="D1056" t="s">
        <v>379</v>
      </c>
      <c r="E1056">
        <v>19211</v>
      </c>
      <c r="F1056" t="s">
        <v>4144</v>
      </c>
      <c r="G1056">
        <v>1939900578431</v>
      </c>
    </row>
    <row r="1057" spans="1:7" x14ac:dyDescent="0.3">
      <c r="A1057" t="s">
        <v>353</v>
      </c>
      <c r="B1057">
        <v>17</v>
      </c>
      <c r="C1057" t="s">
        <v>4145</v>
      </c>
      <c r="D1057" t="s">
        <v>379</v>
      </c>
      <c r="E1057">
        <v>19267</v>
      </c>
      <c r="F1057" t="s">
        <v>4146</v>
      </c>
      <c r="G1057">
        <v>1910300166800</v>
      </c>
    </row>
    <row r="1058" spans="1:7" x14ac:dyDescent="0.3">
      <c r="A1058" t="s">
        <v>333</v>
      </c>
      <c r="B1058">
        <v>17</v>
      </c>
      <c r="C1058" t="s">
        <v>4147</v>
      </c>
      <c r="D1058" t="s">
        <v>379</v>
      </c>
      <c r="E1058">
        <v>19297</v>
      </c>
      <c r="F1058" t="s">
        <v>4148</v>
      </c>
      <c r="G1058">
        <v>1939900554477</v>
      </c>
    </row>
    <row r="1059" spans="1:7" x14ac:dyDescent="0.3">
      <c r="A1059" t="s">
        <v>337</v>
      </c>
      <c r="B1059">
        <v>17</v>
      </c>
      <c r="C1059" t="s">
        <v>4149</v>
      </c>
      <c r="D1059" t="s">
        <v>379</v>
      </c>
      <c r="E1059">
        <v>19345</v>
      </c>
      <c r="F1059" t="s">
        <v>4150</v>
      </c>
      <c r="G1059">
        <v>1939500032007</v>
      </c>
    </row>
    <row r="1060" spans="1:7" x14ac:dyDescent="0.3">
      <c r="A1060" t="s">
        <v>343</v>
      </c>
      <c r="B1060">
        <v>17</v>
      </c>
      <c r="C1060" t="s">
        <v>4151</v>
      </c>
      <c r="D1060" t="s">
        <v>379</v>
      </c>
      <c r="E1060">
        <v>19273</v>
      </c>
      <c r="F1060" t="s">
        <v>4152</v>
      </c>
      <c r="G1060">
        <v>1910501210822</v>
      </c>
    </row>
    <row r="1061" spans="1:7" x14ac:dyDescent="0.3">
      <c r="A1061" t="s">
        <v>333</v>
      </c>
      <c r="B1061">
        <v>18</v>
      </c>
      <c r="C1061" t="s">
        <v>4153</v>
      </c>
      <c r="D1061" t="s">
        <v>379</v>
      </c>
      <c r="E1061">
        <v>19332</v>
      </c>
      <c r="F1061" t="s">
        <v>4154</v>
      </c>
      <c r="G1061">
        <v>1939900548388</v>
      </c>
    </row>
    <row r="1062" spans="1:7" x14ac:dyDescent="0.3">
      <c r="A1062" t="s">
        <v>337</v>
      </c>
      <c r="B1062">
        <v>18</v>
      </c>
      <c r="C1062" t="s">
        <v>4155</v>
      </c>
      <c r="D1062" t="s">
        <v>379</v>
      </c>
      <c r="E1062">
        <v>20181</v>
      </c>
      <c r="F1062" t="s">
        <v>4156</v>
      </c>
      <c r="G1062">
        <v>1100501648086</v>
      </c>
    </row>
    <row r="1063" spans="1:7" x14ac:dyDescent="0.3">
      <c r="A1063" t="s">
        <v>353</v>
      </c>
      <c r="B1063">
        <v>18</v>
      </c>
      <c r="C1063" t="s">
        <v>4157</v>
      </c>
      <c r="D1063" t="s">
        <v>379</v>
      </c>
      <c r="E1063">
        <v>19269</v>
      </c>
      <c r="F1063" t="s">
        <v>4158</v>
      </c>
      <c r="G1063">
        <v>1939900568575</v>
      </c>
    </row>
    <row r="1064" spans="1:7" x14ac:dyDescent="0.3">
      <c r="A1064" t="s">
        <v>343</v>
      </c>
      <c r="B1064">
        <v>18</v>
      </c>
      <c r="C1064" t="s">
        <v>4159</v>
      </c>
      <c r="D1064" t="s">
        <v>379</v>
      </c>
      <c r="E1064">
        <v>19304</v>
      </c>
      <c r="F1064" t="s">
        <v>4160</v>
      </c>
      <c r="G1064">
        <v>1939900565584</v>
      </c>
    </row>
    <row r="1065" spans="1:7" x14ac:dyDescent="0.3">
      <c r="A1065" t="s">
        <v>343</v>
      </c>
      <c r="B1065">
        <v>19</v>
      </c>
      <c r="C1065" t="s">
        <v>4161</v>
      </c>
      <c r="D1065" t="s">
        <v>379</v>
      </c>
      <c r="E1065">
        <v>19305</v>
      </c>
      <c r="F1065" t="s">
        <v>4162</v>
      </c>
      <c r="G1065">
        <v>1939900561511</v>
      </c>
    </row>
    <row r="1066" spans="1:7" x14ac:dyDescent="0.3">
      <c r="A1066" t="s">
        <v>353</v>
      </c>
      <c r="B1066">
        <v>19</v>
      </c>
      <c r="C1066" t="s">
        <v>4163</v>
      </c>
      <c r="D1066" t="s">
        <v>379</v>
      </c>
      <c r="E1066">
        <v>20493</v>
      </c>
      <c r="F1066" t="s">
        <v>4164</v>
      </c>
      <c r="G1066">
        <v>1939900518756</v>
      </c>
    </row>
    <row r="1067" spans="1:7" x14ac:dyDescent="0.3">
      <c r="A1067" t="s">
        <v>337</v>
      </c>
      <c r="B1067">
        <v>19</v>
      </c>
      <c r="C1067" t="s">
        <v>4165</v>
      </c>
      <c r="D1067" t="s">
        <v>379</v>
      </c>
      <c r="E1067">
        <v>20182</v>
      </c>
      <c r="F1067" t="s">
        <v>4166</v>
      </c>
      <c r="G1067">
        <v>1959900921453</v>
      </c>
    </row>
    <row r="1068" spans="1:7" x14ac:dyDescent="0.3">
      <c r="A1068" t="s">
        <v>333</v>
      </c>
      <c r="B1068">
        <v>19</v>
      </c>
      <c r="C1068" t="s">
        <v>4167</v>
      </c>
      <c r="D1068" t="s">
        <v>379</v>
      </c>
      <c r="E1068">
        <v>19333</v>
      </c>
      <c r="F1068" t="s">
        <v>4168</v>
      </c>
      <c r="G1068">
        <v>1939900560507</v>
      </c>
    </row>
    <row r="1069" spans="1:7" x14ac:dyDescent="0.3">
      <c r="A1069" t="s">
        <v>333</v>
      </c>
      <c r="B1069">
        <v>20</v>
      </c>
      <c r="C1069" t="s">
        <v>4169</v>
      </c>
      <c r="D1069" t="s">
        <v>379</v>
      </c>
      <c r="E1069">
        <v>19336</v>
      </c>
      <c r="F1069" t="s">
        <v>4170</v>
      </c>
      <c r="G1069">
        <v>1939900558987</v>
      </c>
    </row>
    <row r="1070" spans="1:7" x14ac:dyDescent="0.3">
      <c r="A1070" t="s">
        <v>337</v>
      </c>
      <c r="B1070">
        <v>20</v>
      </c>
      <c r="C1070" t="s">
        <v>4171</v>
      </c>
      <c r="D1070" t="s">
        <v>379</v>
      </c>
      <c r="E1070">
        <v>20496</v>
      </c>
      <c r="F1070" t="s">
        <v>4172</v>
      </c>
      <c r="G1070">
        <v>1800701296012</v>
      </c>
    </row>
    <row r="1071" spans="1:7" x14ac:dyDescent="0.3">
      <c r="A1071" t="s">
        <v>343</v>
      </c>
      <c r="B1071">
        <v>20</v>
      </c>
      <c r="C1071" t="s">
        <v>4173</v>
      </c>
      <c r="D1071" t="s">
        <v>379</v>
      </c>
      <c r="E1071">
        <v>19310</v>
      </c>
      <c r="F1071" t="s">
        <v>4174</v>
      </c>
      <c r="G1071">
        <v>1939900565533</v>
      </c>
    </row>
    <row r="1072" spans="1:7" x14ac:dyDescent="0.3">
      <c r="A1072" t="s">
        <v>353</v>
      </c>
      <c r="B1072">
        <v>20</v>
      </c>
      <c r="C1072" t="s">
        <v>4175</v>
      </c>
      <c r="D1072" t="s">
        <v>379</v>
      </c>
      <c r="E1072">
        <v>20800</v>
      </c>
      <c r="F1072" t="s">
        <v>4176</v>
      </c>
      <c r="G1072">
        <v>1939900583425</v>
      </c>
    </row>
    <row r="1073" spans="1:7" x14ac:dyDescent="0.3">
      <c r="A1073" t="s">
        <v>343</v>
      </c>
      <c r="B1073">
        <v>21</v>
      </c>
      <c r="C1073" t="s">
        <v>4177</v>
      </c>
      <c r="D1073" t="s">
        <v>379</v>
      </c>
      <c r="E1073">
        <v>19334</v>
      </c>
      <c r="F1073" t="s">
        <v>4178</v>
      </c>
      <c r="G1073">
        <v>1939900561597</v>
      </c>
    </row>
    <row r="1074" spans="1:7" x14ac:dyDescent="0.3">
      <c r="A1074" t="s">
        <v>333</v>
      </c>
      <c r="B1074">
        <v>21</v>
      </c>
      <c r="C1074" t="s">
        <v>4179</v>
      </c>
      <c r="D1074" t="s">
        <v>379</v>
      </c>
      <c r="E1074">
        <v>19337</v>
      </c>
      <c r="F1074" t="s">
        <v>4180</v>
      </c>
      <c r="G1074">
        <v>1939900572050</v>
      </c>
    </row>
    <row r="1075" spans="1:7" x14ac:dyDescent="0.3">
      <c r="A1075" t="s">
        <v>333</v>
      </c>
      <c r="B1075">
        <v>22</v>
      </c>
      <c r="C1075" t="s">
        <v>4181</v>
      </c>
      <c r="D1075" t="s">
        <v>379</v>
      </c>
      <c r="E1075">
        <v>19338</v>
      </c>
      <c r="F1075" t="s">
        <v>4182</v>
      </c>
      <c r="G1075">
        <v>1101000113997</v>
      </c>
    </row>
    <row r="1076" spans="1:7" x14ac:dyDescent="0.3">
      <c r="A1076" t="s">
        <v>343</v>
      </c>
      <c r="B1076">
        <v>22</v>
      </c>
      <c r="C1076" t="s">
        <v>4183</v>
      </c>
      <c r="D1076" t="s">
        <v>379</v>
      </c>
      <c r="E1076">
        <v>19736</v>
      </c>
      <c r="F1076" t="s">
        <v>4184</v>
      </c>
      <c r="G1076">
        <v>1939900563930</v>
      </c>
    </row>
    <row r="1077" spans="1:7" x14ac:dyDescent="0.3">
      <c r="A1077" t="s">
        <v>343</v>
      </c>
      <c r="B1077">
        <v>23</v>
      </c>
      <c r="C1077" t="s">
        <v>4185</v>
      </c>
      <c r="D1077" t="s">
        <v>379</v>
      </c>
      <c r="E1077">
        <v>19947</v>
      </c>
      <c r="F1077" t="s">
        <v>4186</v>
      </c>
      <c r="G1077">
        <v>1939900573196</v>
      </c>
    </row>
    <row r="1078" spans="1:7" x14ac:dyDescent="0.3">
      <c r="A1078" t="s">
        <v>333</v>
      </c>
      <c r="B1078">
        <v>23</v>
      </c>
      <c r="C1078" t="s">
        <v>4187</v>
      </c>
      <c r="D1078" t="s">
        <v>379</v>
      </c>
      <c r="E1078">
        <v>19339</v>
      </c>
      <c r="F1078" t="s">
        <v>4188</v>
      </c>
      <c r="G1078">
        <v>1939900560914</v>
      </c>
    </row>
    <row r="1079" spans="1:7" x14ac:dyDescent="0.3">
      <c r="A1079" t="s">
        <v>333</v>
      </c>
      <c r="B1079">
        <v>24</v>
      </c>
      <c r="C1079" t="s">
        <v>4189</v>
      </c>
      <c r="D1079" t="s">
        <v>379</v>
      </c>
      <c r="E1079">
        <v>19344</v>
      </c>
      <c r="F1079" t="s">
        <v>4190</v>
      </c>
      <c r="G1079">
        <v>1939900565231</v>
      </c>
    </row>
    <row r="1080" spans="1:7" x14ac:dyDescent="0.3">
      <c r="A1080" t="s">
        <v>343</v>
      </c>
      <c r="B1080">
        <v>24</v>
      </c>
      <c r="C1080" t="s">
        <v>4191</v>
      </c>
      <c r="D1080" t="s">
        <v>379</v>
      </c>
      <c r="E1080">
        <v>20183</v>
      </c>
      <c r="F1080" t="s">
        <v>4192</v>
      </c>
      <c r="G1080">
        <v>1939900564324</v>
      </c>
    </row>
    <row r="1081" spans="1:7" x14ac:dyDescent="0.3">
      <c r="A1081" t="s">
        <v>343</v>
      </c>
      <c r="B1081">
        <v>25</v>
      </c>
      <c r="C1081" t="s">
        <v>4193</v>
      </c>
      <c r="D1081" t="s">
        <v>379</v>
      </c>
      <c r="E1081">
        <v>20206</v>
      </c>
      <c r="F1081" t="s">
        <v>4194</v>
      </c>
      <c r="G1081">
        <v>1939900563841</v>
      </c>
    </row>
    <row r="1082" spans="1:7" x14ac:dyDescent="0.3">
      <c r="A1082" t="s">
        <v>333</v>
      </c>
      <c r="B1082">
        <v>25</v>
      </c>
      <c r="C1082" t="s">
        <v>4195</v>
      </c>
      <c r="D1082" t="s">
        <v>379</v>
      </c>
      <c r="E1082">
        <v>19346</v>
      </c>
      <c r="F1082" t="s">
        <v>4196</v>
      </c>
      <c r="G1082">
        <v>1939900556780</v>
      </c>
    </row>
    <row r="1083" spans="1:7" x14ac:dyDescent="0.3">
      <c r="A1083" t="s">
        <v>333</v>
      </c>
      <c r="B1083">
        <v>26</v>
      </c>
      <c r="C1083" t="s">
        <v>4197</v>
      </c>
      <c r="D1083" t="s">
        <v>379</v>
      </c>
      <c r="E1083">
        <v>19347</v>
      </c>
      <c r="F1083" t="s">
        <v>4198</v>
      </c>
      <c r="G1083">
        <v>1939900582454</v>
      </c>
    </row>
    <row r="1084" spans="1:7" x14ac:dyDescent="0.3">
      <c r="A1084" t="s">
        <v>333</v>
      </c>
      <c r="B1084">
        <v>27</v>
      </c>
      <c r="C1084" t="s">
        <v>4199</v>
      </c>
      <c r="D1084" t="s">
        <v>379</v>
      </c>
      <c r="E1084">
        <v>19356</v>
      </c>
      <c r="F1084" t="s">
        <v>4200</v>
      </c>
      <c r="G1084">
        <v>1759900449098</v>
      </c>
    </row>
    <row r="1085" spans="1:7" x14ac:dyDescent="0.3">
      <c r="A1085" t="s">
        <v>4201</v>
      </c>
      <c r="B1085">
        <v>0</v>
      </c>
      <c r="C1085" t="s">
        <v>4202</v>
      </c>
      <c r="D1085" t="s">
        <v>4203</v>
      </c>
      <c r="E1085">
        <v>0</v>
      </c>
      <c r="F1085" t="s">
        <v>4204</v>
      </c>
      <c r="G1085">
        <v>0</v>
      </c>
    </row>
    <row r="1086" spans="1:7" x14ac:dyDescent="0.3">
      <c r="A1086" t="s">
        <v>4201</v>
      </c>
      <c r="B1086">
        <v>0</v>
      </c>
      <c r="C1086" t="s">
        <v>4202</v>
      </c>
      <c r="D1086" t="s">
        <v>4203</v>
      </c>
      <c r="E1086">
        <v>0</v>
      </c>
      <c r="F1086" t="s">
        <v>4204</v>
      </c>
      <c r="G1086">
        <v>0</v>
      </c>
    </row>
    <row r="1087" spans="1:7" x14ac:dyDescent="0.3">
      <c r="A1087" t="s">
        <v>4201</v>
      </c>
      <c r="B1087">
        <v>0</v>
      </c>
      <c r="C1087" t="s">
        <v>4202</v>
      </c>
      <c r="D1087" t="s">
        <v>4203</v>
      </c>
      <c r="E1087">
        <v>0</v>
      </c>
      <c r="F1087" t="s">
        <v>4204</v>
      </c>
      <c r="G1087">
        <v>0</v>
      </c>
    </row>
    <row r="1088" spans="1:7" x14ac:dyDescent="0.3">
      <c r="A1088" t="s">
        <v>4201</v>
      </c>
      <c r="B1088">
        <v>0</v>
      </c>
      <c r="C1088" t="s">
        <v>4202</v>
      </c>
      <c r="D1088" t="s">
        <v>4203</v>
      </c>
      <c r="E1088">
        <v>0</v>
      </c>
      <c r="F1088" t="s">
        <v>4204</v>
      </c>
      <c r="G1088">
        <v>0</v>
      </c>
    </row>
    <row r="1089" spans="1:7" x14ac:dyDescent="0.3">
      <c r="A1089" t="s">
        <v>4201</v>
      </c>
      <c r="B1089">
        <v>0</v>
      </c>
      <c r="C1089" t="s">
        <v>4202</v>
      </c>
      <c r="D1089" t="s">
        <v>4203</v>
      </c>
      <c r="E1089">
        <v>0</v>
      </c>
      <c r="F1089" t="s">
        <v>4204</v>
      </c>
      <c r="G1089">
        <v>0</v>
      </c>
    </row>
    <row r="1090" spans="1:7" x14ac:dyDescent="0.3">
      <c r="A1090" t="s">
        <v>4201</v>
      </c>
      <c r="B1090">
        <v>0</v>
      </c>
      <c r="C1090" t="s">
        <v>4202</v>
      </c>
      <c r="D1090" t="s">
        <v>4203</v>
      </c>
      <c r="E1090">
        <v>0</v>
      </c>
      <c r="F1090" t="s">
        <v>4204</v>
      </c>
      <c r="G1090">
        <v>0</v>
      </c>
    </row>
    <row r="1091" spans="1:7" x14ac:dyDescent="0.3">
      <c r="A1091" t="s">
        <v>4201</v>
      </c>
      <c r="B1091">
        <v>0</v>
      </c>
      <c r="C1091" t="s">
        <v>4202</v>
      </c>
      <c r="D1091" t="s">
        <v>4203</v>
      </c>
      <c r="E1091">
        <v>0</v>
      </c>
      <c r="F1091" t="s">
        <v>4204</v>
      </c>
      <c r="G1091">
        <v>0</v>
      </c>
    </row>
    <row r="1092" spans="1:7" x14ac:dyDescent="0.3">
      <c r="A1092" t="s">
        <v>4201</v>
      </c>
      <c r="B1092">
        <v>0</v>
      </c>
      <c r="C1092" t="s">
        <v>4202</v>
      </c>
      <c r="D1092" t="s">
        <v>4203</v>
      </c>
      <c r="E1092">
        <v>0</v>
      </c>
      <c r="F1092" t="s">
        <v>4204</v>
      </c>
      <c r="G1092">
        <v>0</v>
      </c>
    </row>
    <row r="1093" spans="1:7" x14ac:dyDescent="0.3">
      <c r="A1093" t="s">
        <v>4201</v>
      </c>
      <c r="B1093">
        <v>0</v>
      </c>
      <c r="C1093" t="s">
        <v>4202</v>
      </c>
      <c r="D1093" t="s">
        <v>4203</v>
      </c>
      <c r="E1093">
        <v>0</v>
      </c>
      <c r="F1093" t="s">
        <v>4204</v>
      </c>
      <c r="G1093">
        <v>0</v>
      </c>
    </row>
    <row r="1094" spans="1:7" x14ac:dyDescent="0.3">
      <c r="A1094" t="s">
        <v>4201</v>
      </c>
      <c r="B1094">
        <v>0</v>
      </c>
      <c r="C1094" t="s">
        <v>4202</v>
      </c>
      <c r="D1094" t="s">
        <v>4203</v>
      </c>
      <c r="E1094">
        <v>0</v>
      </c>
      <c r="F1094" t="s">
        <v>4204</v>
      </c>
      <c r="G1094">
        <v>0</v>
      </c>
    </row>
    <row r="1095" spans="1:7" x14ac:dyDescent="0.3">
      <c r="A1095" t="s">
        <v>4201</v>
      </c>
      <c r="B1095">
        <v>0</v>
      </c>
      <c r="C1095" t="s">
        <v>4202</v>
      </c>
      <c r="D1095" t="s">
        <v>4203</v>
      </c>
      <c r="E1095">
        <v>0</v>
      </c>
      <c r="F1095" t="s">
        <v>4204</v>
      </c>
      <c r="G1095">
        <v>0</v>
      </c>
    </row>
    <row r="1096" spans="1:7" x14ac:dyDescent="0.3">
      <c r="A1096" t="s">
        <v>4201</v>
      </c>
      <c r="B1096">
        <v>0</v>
      </c>
      <c r="C1096" t="s">
        <v>4202</v>
      </c>
      <c r="D1096" t="s">
        <v>4203</v>
      </c>
      <c r="E1096">
        <v>0</v>
      </c>
      <c r="F1096" t="s">
        <v>4204</v>
      </c>
      <c r="G1096">
        <v>0</v>
      </c>
    </row>
    <row r="1097" spans="1:7" x14ac:dyDescent="0.3">
      <c r="A1097" t="s">
        <v>4201</v>
      </c>
      <c r="B1097">
        <v>0</v>
      </c>
      <c r="C1097" t="s">
        <v>4202</v>
      </c>
      <c r="D1097" t="s">
        <v>4203</v>
      </c>
      <c r="E1097">
        <v>0</v>
      </c>
      <c r="F1097" t="s">
        <v>4204</v>
      </c>
      <c r="G1097">
        <v>0</v>
      </c>
    </row>
    <row r="1098" spans="1:7" x14ac:dyDescent="0.3">
      <c r="A1098" t="s">
        <v>4201</v>
      </c>
      <c r="B1098">
        <v>0</v>
      </c>
      <c r="C1098" t="s">
        <v>4202</v>
      </c>
      <c r="D1098" t="s">
        <v>4203</v>
      </c>
      <c r="E1098">
        <v>0</v>
      </c>
      <c r="F1098" t="s">
        <v>4204</v>
      </c>
      <c r="G1098">
        <v>0</v>
      </c>
    </row>
    <row r="1099" spans="1:7" x14ac:dyDescent="0.3">
      <c r="A1099" t="s">
        <v>4201</v>
      </c>
      <c r="B1099">
        <v>0</v>
      </c>
      <c r="C1099" t="s">
        <v>4202</v>
      </c>
      <c r="D1099" t="s">
        <v>4203</v>
      </c>
      <c r="E1099">
        <v>0</v>
      </c>
      <c r="F1099" t="s">
        <v>4204</v>
      </c>
      <c r="G1099">
        <v>0</v>
      </c>
    </row>
    <row r="1100" spans="1:7" x14ac:dyDescent="0.3">
      <c r="A1100" t="s">
        <v>4201</v>
      </c>
      <c r="B1100">
        <v>0</v>
      </c>
      <c r="C1100" t="s">
        <v>4202</v>
      </c>
      <c r="D1100" t="s">
        <v>4203</v>
      </c>
      <c r="E1100">
        <v>0</v>
      </c>
      <c r="F1100" t="s">
        <v>4204</v>
      </c>
      <c r="G1100">
        <v>0</v>
      </c>
    </row>
    <row r="1101" spans="1:7" x14ac:dyDescent="0.3">
      <c r="A1101" t="s">
        <v>4201</v>
      </c>
      <c r="B1101">
        <v>0</v>
      </c>
      <c r="C1101" t="s">
        <v>4202</v>
      </c>
      <c r="D1101" t="s">
        <v>4203</v>
      </c>
      <c r="E1101">
        <v>0</v>
      </c>
      <c r="F1101" t="s">
        <v>4204</v>
      </c>
      <c r="G1101">
        <v>0</v>
      </c>
    </row>
    <row r="1102" spans="1:7" x14ac:dyDescent="0.3">
      <c r="A1102" t="s">
        <v>4201</v>
      </c>
      <c r="B1102">
        <v>0</v>
      </c>
      <c r="C1102" t="s">
        <v>4202</v>
      </c>
      <c r="D1102" t="s">
        <v>4203</v>
      </c>
      <c r="E1102">
        <v>0</v>
      </c>
      <c r="F1102" t="s">
        <v>4204</v>
      </c>
      <c r="G1102">
        <v>0</v>
      </c>
    </row>
    <row r="1103" spans="1:7" x14ac:dyDescent="0.3">
      <c r="A1103" t="s">
        <v>4201</v>
      </c>
      <c r="B1103">
        <v>0</v>
      </c>
      <c r="C1103" t="s">
        <v>4202</v>
      </c>
      <c r="D1103" t="s">
        <v>4203</v>
      </c>
      <c r="E1103">
        <v>0</v>
      </c>
      <c r="F1103" t="s">
        <v>4204</v>
      </c>
      <c r="G1103">
        <v>0</v>
      </c>
    </row>
    <row r="1104" spans="1:7" x14ac:dyDescent="0.3">
      <c r="A1104" t="s">
        <v>4201</v>
      </c>
      <c r="B1104">
        <v>0</v>
      </c>
      <c r="C1104" t="s">
        <v>4202</v>
      </c>
      <c r="D1104" t="s">
        <v>4203</v>
      </c>
      <c r="E1104">
        <v>0</v>
      </c>
      <c r="F1104" t="s">
        <v>4204</v>
      </c>
      <c r="G1104">
        <v>0</v>
      </c>
    </row>
    <row r="1105" spans="1:7" x14ac:dyDescent="0.3">
      <c r="A1105" t="s">
        <v>4201</v>
      </c>
      <c r="B1105">
        <v>0</v>
      </c>
      <c r="C1105" t="s">
        <v>4202</v>
      </c>
      <c r="D1105" t="s">
        <v>4203</v>
      </c>
      <c r="E1105">
        <v>0</v>
      </c>
      <c r="F1105" t="s">
        <v>4204</v>
      </c>
      <c r="G1105">
        <v>0</v>
      </c>
    </row>
    <row r="1106" spans="1:7" x14ac:dyDescent="0.3">
      <c r="A1106" t="s">
        <v>4201</v>
      </c>
      <c r="B1106">
        <v>0</v>
      </c>
      <c r="C1106" t="s">
        <v>4202</v>
      </c>
      <c r="D1106" t="s">
        <v>4203</v>
      </c>
      <c r="E1106">
        <v>0</v>
      </c>
      <c r="F1106" t="s">
        <v>4204</v>
      </c>
      <c r="G1106">
        <v>0</v>
      </c>
    </row>
    <row r="1107" spans="1:7" x14ac:dyDescent="0.3">
      <c r="A1107" t="s">
        <v>4201</v>
      </c>
      <c r="B1107">
        <v>0</v>
      </c>
      <c r="C1107" t="s">
        <v>4202</v>
      </c>
      <c r="D1107" t="s">
        <v>4203</v>
      </c>
      <c r="E1107">
        <v>0</v>
      </c>
      <c r="F1107" t="s">
        <v>4204</v>
      </c>
      <c r="G1107">
        <v>0</v>
      </c>
    </row>
    <row r="1108" spans="1:7" x14ac:dyDescent="0.3">
      <c r="A1108" t="s">
        <v>4201</v>
      </c>
      <c r="B1108">
        <v>0</v>
      </c>
      <c r="C1108" t="s">
        <v>4202</v>
      </c>
      <c r="D1108" t="s">
        <v>4203</v>
      </c>
      <c r="E1108">
        <v>0</v>
      </c>
      <c r="F1108" t="s">
        <v>4204</v>
      </c>
      <c r="G1108">
        <v>0</v>
      </c>
    </row>
    <row r="1109" spans="1:7" x14ac:dyDescent="0.3">
      <c r="A1109" t="s">
        <v>4201</v>
      </c>
      <c r="B1109">
        <v>0</v>
      </c>
      <c r="C1109" t="s">
        <v>4202</v>
      </c>
      <c r="D1109" t="s">
        <v>4203</v>
      </c>
      <c r="E1109">
        <v>0</v>
      </c>
      <c r="F1109" t="s">
        <v>4204</v>
      </c>
      <c r="G1109">
        <v>0</v>
      </c>
    </row>
    <row r="1110" spans="1:7" x14ac:dyDescent="0.3">
      <c r="A1110" t="s">
        <v>4201</v>
      </c>
      <c r="B1110">
        <v>0</v>
      </c>
      <c r="C1110" t="s">
        <v>4202</v>
      </c>
      <c r="D1110" t="s">
        <v>4203</v>
      </c>
      <c r="E1110">
        <v>0</v>
      </c>
      <c r="F1110" t="s">
        <v>4204</v>
      </c>
      <c r="G1110">
        <v>0</v>
      </c>
    </row>
    <row r="1111" spans="1:7" x14ac:dyDescent="0.3">
      <c r="A1111" t="s">
        <v>4201</v>
      </c>
      <c r="B1111">
        <v>0</v>
      </c>
      <c r="C1111" t="s">
        <v>4202</v>
      </c>
      <c r="D1111" t="s">
        <v>4203</v>
      </c>
      <c r="E1111">
        <v>0</v>
      </c>
      <c r="F1111" t="s">
        <v>4204</v>
      </c>
      <c r="G1111">
        <v>0</v>
      </c>
    </row>
    <row r="1112" spans="1:7" x14ac:dyDescent="0.3">
      <c r="A1112" t="s">
        <v>4201</v>
      </c>
      <c r="B1112">
        <v>0</v>
      </c>
      <c r="C1112" t="s">
        <v>4202</v>
      </c>
      <c r="D1112" t="s">
        <v>4203</v>
      </c>
      <c r="E1112">
        <v>0</v>
      </c>
      <c r="F1112" t="s">
        <v>4204</v>
      </c>
      <c r="G1112">
        <v>0</v>
      </c>
    </row>
    <row r="1113" spans="1:7" x14ac:dyDescent="0.3">
      <c r="A1113" t="s">
        <v>4201</v>
      </c>
      <c r="B1113">
        <v>0</v>
      </c>
      <c r="C1113" t="s">
        <v>4202</v>
      </c>
      <c r="D1113" t="s">
        <v>4203</v>
      </c>
      <c r="E1113">
        <v>0</v>
      </c>
      <c r="F1113" t="s">
        <v>4204</v>
      </c>
      <c r="G1113">
        <v>0</v>
      </c>
    </row>
    <row r="1114" spans="1:7" x14ac:dyDescent="0.3">
      <c r="A1114" t="s">
        <v>4201</v>
      </c>
      <c r="B1114">
        <v>0</v>
      </c>
      <c r="C1114" t="s">
        <v>4202</v>
      </c>
      <c r="D1114" t="s">
        <v>4203</v>
      </c>
      <c r="E1114">
        <v>0</v>
      </c>
      <c r="F1114" t="s">
        <v>4204</v>
      </c>
      <c r="G1114">
        <v>0</v>
      </c>
    </row>
    <row r="1115" spans="1:7" x14ac:dyDescent="0.3">
      <c r="A1115" t="s">
        <v>4201</v>
      </c>
      <c r="B1115">
        <v>0</v>
      </c>
      <c r="C1115" t="s">
        <v>4202</v>
      </c>
      <c r="D1115" t="s">
        <v>4203</v>
      </c>
      <c r="E1115">
        <v>0</v>
      </c>
      <c r="F1115" t="s">
        <v>4204</v>
      </c>
      <c r="G1115">
        <v>0</v>
      </c>
    </row>
    <row r="1116" spans="1:7" x14ac:dyDescent="0.3">
      <c r="A1116" t="s">
        <v>4201</v>
      </c>
      <c r="B1116">
        <v>0</v>
      </c>
      <c r="C1116" t="s">
        <v>4202</v>
      </c>
      <c r="D1116" t="s">
        <v>4203</v>
      </c>
      <c r="E1116">
        <v>0</v>
      </c>
      <c r="F1116" t="s">
        <v>4204</v>
      </c>
      <c r="G1116">
        <v>0</v>
      </c>
    </row>
    <row r="1117" spans="1:7" x14ac:dyDescent="0.3">
      <c r="A1117" t="s">
        <v>4201</v>
      </c>
      <c r="B1117">
        <v>0</v>
      </c>
      <c r="C1117" t="s">
        <v>4202</v>
      </c>
      <c r="D1117" t="s">
        <v>4203</v>
      </c>
      <c r="E1117">
        <v>0</v>
      </c>
      <c r="F1117" t="s">
        <v>4204</v>
      </c>
      <c r="G1117">
        <v>0</v>
      </c>
    </row>
    <row r="1118" spans="1:7" x14ac:dyDescent="0.3">
      <c r="A1118" t="s">
        <v>4201</v>
      </c>
      <c r="B1118">
        <v>0</v>
      </c>
      <c r="C1118" t="s">
        <v>4202</v>
      </c>
      <c r="D1118" t="s">
        <v>4203</v>
      </c>
      <c r="E1118">
        <v>0</v>
      </c>
      <c r="F1118" t="s">
        <v>4204</v>
      </c>
      <c r="G1118">
        <v>0</v>
      </c>
    </row>
    <row r="1119" spans="1:7" x14ac:dyDescent="0.3">
      <c r="A1119" t="s">
        <v>4201</v>
      </c>
      <c r="B1119">
        <v>0</v>
      </c>
      <c r="C1119" t="s">
        <v>4202</v>
      </c>
      <c r="D1119" t="s">
        <v>4203</v>
      </c>
      <c r="E1119">
        <v>0</v>
      </c>
      <c r="F1119" t="s">
        <v>4204</v>
      </c>
      <c r="G1119">
        <v>0</v>
      </c>
    </row>
    <row r="1120" spans="1:7" x14ac:dyDescent="0.3">
      <c r="A1120" t="s">
        <v>4201</v>
      </c>
      <c r="B1120">
        <v>0</v>
      </c>
      <c r="C1120" t="s">
        <v>4202</v>
      </c>
      <c r="D1120" t="s">
        <v>4203</v>
      </c>
      <c r="E1120">
        <v>0</v>
      </c>
      <c r="F1120" t="s">
        <v>4204</v>
      </c>
      <c r="G1120">
        <v>0</v>
      </c>
    </row>
    <row r="1121" spans="1:7" x14ac:dyDescent="0.3">
      <c r="A1121" t="s">
        <v>4201</v>
      </c>
      <c r="B1121">
        <v>0</v>
      </c>
      <c r="C1121" t="s">
        <v>4202</v>
      </c>
      <c r="D1121" t="s">
        <v>4203</v>
      </c>
      <c r="E1121">
        <v>0</v>
      </c>
      <c r="F1121" t="s">
        <v>4204</v>
      </c>
      <c r="G1121">
        <v>0</v>
      </c>
    </row>
    <row r="1122" spans="1:7" x14ac:dyDescent="0.3">
      <c r="A1122" t="s">
        <v>4201</v>
      </c>
      <c r="B1122">
        <v>0</v>
      </c>
      <c r="C1122" t="s">
        <v>4202</v>
      </c>
      <c r="D1122" t="s">
        <v>4203</v>
      </c>
      <c r="E1122">
        <v>0</v>
      </c>
      <c r="F1122" t="s">
        <v>4204</v>
      </c>
      <c r="G1122">
        <v>0</v>
      </c>
    </row>
    <row r="1123" spans="1:7" x14ac:dyDescent="0.3">
      <c r="A1123" t="s">
        <v>4201</v>
      </c>
      <c r="B1123">
        <v>0</v>
      </c>
      <c r="C1123" t="s">
        <v>4202</v>
      </c>
      <c r="D1123" t="s">
        <v>4203</v>
      </c>
      <c r="E1123">
        <v>0</v>
      </c>
      <c r="F1123" t="s">
        <v>4204</v>
      </c>
      <c r="G1123">
        <v>0</v>
      </c>
    </row>
    <row r="1124" spans="1:7" x14ac:dyDescent="0.3">
      <c r="A1124" t="s">
        <v>4201</v>
      </c>
      <c r="B1124">
        <v>0</v>
      </c>
      <c r="C1124" t="s">
        <v>4202</v>
      </c>
      <c r="D1124" t="s">
        <v>4203</v>
      </c>
      <c r="E1124">
        <v>0</v>
      </c>
      <c r="F1124" t="s">
        <v>4204</v>
      </c>
      <c r="G1124">
        <v>0</v>
      </c>
    </row>
    <row r="1125" spans="1:7" x14ac:dyDescent="0.3">
      <c r="A1125" t="s">
        <v>4201</v>
      </c>
      <c r="B1125">
        <v>0</v>
      </c>
      <c r="C1125" t="s">
        <v>4202</v>
      </c>
      <c r="D1125" t="s">
        <v>4203</v>
      </c>
      <c r="E1125">
        <v>0</v>
      </c>
      <c r="F1125" t="s">
        <v>4204</v>
      </c>
      <c r="G1125">
        <v>0</v>
      </c>
    </row>
    <row r="1126" spans="1:7" x14ac:dyDescent="0.3">
      <c r="A1126" t="s">
        <v>4201</v>
      </c>
      <c r="B1126">
        <v>0</v>
      </c>
      <c r="C1126" t="s">
        <v>4202</v>
      </c>
      <c r="D1126" t="s">
        <v>4203</v>
      </c>
      <c r="E1126">
        <v>0</v>
      </c>
      <c r="F1126" t="s">
        <v>4204</v>
      </c>
      <c r="G1126">
        <v>0</v>
      </c>
    </row>
    <row r="1127" spans="1:7" x14ac:dyDescent="0.3">
      <c r="A1127" t="s">
        <v>4201</v>
      </c>
      <c r="B1127">
        <v>0</v>
      </c>
      <c r="C1127" t="s">
        <v>4202</v>
      </c>
      <c r="D1127" t="s">
        <v>4203</v>
      </c>
      <c r="E1127">
        <v>0</v>
      </c>
      <c r="F1127" t="s">
        <v>4204</v>
      </c>
      <c r="G1127">
        <v>0</v>
      </c>
    </row>
    <row r="1128" spans="1:7" x14ac:dyDescent="0.3">
      <c r="A1128" t="s">
        <v>4201</v>
      </c>
      <c r="B1128">
        <v>0</v>
      </c>
      <c r="C1128" t="s">
        <v>4202</v>
      </c>
      <c r="D1128" t="s">
        <v>4203</v>
      </c>
      <c r="E1128">
        <v>0</v>
      </c>
      <c r="F1128" t="s">
        <v>4204</v>
      </c>
      <c r="G1128">
        <v>0</v>
      </c>
    </row>
    <row r="1129" spans="1:7" x14ac:dyDescent="0.3">
      <c r="A1129" t="s">
        <v>4201</v>
      </c>
      <c r="B1129">
        <v>0</v>
      </c>
      <c r="C1129" t="s">
        <v>4202</v>
      </c>
      <c r="D1129" t="s">
        <v>4203</v>
      </c>
      <c r="E1129">
        <v>0</v>
      </c>
      <c r="F1129" t="s">
        <v>4204</v>
      </c>
      <c r="G1129">
        <v>0</v>
      </c>
    </row>
    <row r="1130" spans="1:7" x14ac:dyDescent="0.3">
      <c r="A1130" t="s">
        <v>4201</v>
      </c>
      <c r="B1130">
        <v>0</v>
      </c>
      <c r="C1130" t="s">
        <v>4202</v>
      </c>
      <c r="D1130" t="s">
        <v>4203</v>
      </c>
      <c r="E1130">
        <v>0</v>
      </c>
      <c r="F1130" t="s">
        <v>4204</v>
      </c>
      <c r="G1130">
        <v>0</v>
      </c>
    </row>
    <row r="1131" spans="1:7" x14ac:dyDescent="0.3">
      <c r="A1131" t="s">
        <v>4201</v>
      </c>
      <c r="B1131">
        <v>0</v>
      </c>
      <c r="C1131" t="s">
        <v>4202</v>
      </c>
      <c r="D1131" t="s">
        <v>4203</v>
      </c>
      <c r="E1131">
        <v>0</v>
      </c>
      <c r="F1131" t="s">
        <v>4204</v>
      </c>
      <c r="G1131">
        <v>0</v>
      </c>
    </row>
    <row r="1132" spans="1:7" x14ac:dyDescent="0.3">
      <c r="A1132" t="s">
        <v>4201</v>
      </c>
      <c r="B1132">
        <v>0</v>
      </c>
      <c r="C1132" t="s">
        <v>4202</v>
      </c>
      <c r="D1132" t="s">
        <v>4203</v>
      </c>
      <c r="E1132">
        <v>0</v>
      </c>
      <c r="F1132" t="s">
        <v>4204</v>
      </c>
      <c r="G1132">
        <v>0</v>
      </c>
    </row>
    <row r="1133" spans="1:7" x14ac:dyDescent="0.3">
      <c r="A1133" t="s">
        <v>4201</v>
      </c>
      <c r="B1133">
        <v>0</v>
      </c>
      <c r="C1133" t="s">
        <v>4202</v>
      </c>
      <c r="D1133" t="s">
        <v>4203</v>
      </c>
      <c r="E1133">
        <v>0</v>
      </c>
      <c r="F1133" t="s">
        <v>4204</v>
      </c>
      <c r="G1133">
        <v>0</v>
      </c>
    </row>
    <row r="1134" spans="1:7" x14ac:dyDescent="0.3">
      <c r="A1134" t="s">
        <v>4201</v>
      </c>
      <c r="B1134">
        <v>0</v>
      </c>
      <c r="C1134" t="s">
        <v>4202</v>
      </c>
      <c r="D1134" t="s">
        <v>4203</v>
      </c>
      <c r="E1134">
        <v>0</v>
      </c>
      <c r="F1134" t="s">
        <v>4204</v>
      </c>
      <c r="G1134">
        <v>0</v>
      </c>
    </row>
    <row r="1135" spans="1:7" x14ac:dyDescent="0.3">
      <c r="A1135" t="s">
        <v>4201</v>
      </c>
      <c r="B1135">
        <v>0</v>
      </c>
      <c r="C1135" t="s">
        <v>4202</v>
      </c>
      <c r="D1135" t="s">
        <v>4203</v>
      </c>
      <c r="E1135">
        <v>0</v>
      </c>
      <c r="F1135" t="s">
        <v>4204</v>
      </c>
      <c r="G1135">
        <v>0</v>
      </c>
    </row>
    <row r="1136" spans="1:7" x14ac:dyDescent="0.3">
      <c r="A1136" t="s">
        <v>4201</v>
      </c>
      <c r="B1136">
        <v>0</v>
      </c>
      <c r="C1136" t="s">
        <v>4202</v>
      </c>
      <c r="D1136" t="s">
        <v>4203</v>
      </c>
      <c r="E1136">
        <v>0</v>
      </c>
      <c r="F1136" t="s">
        <v>4204</v>
      </c>
      <c r="G1136">
        <v>0</v>
      </c>
    </row>
    <row r="1137" spans="1:7" x14ac:dyDescent="0.3">
      <c r="A1137" t="s">
        <v>4201</v>
      </c>
      <c r="B1137">
        <v>0</v>
      </c>
      <c r="C1137" t="s">
        <v>4202</v>
      </c>
      <c r="D1137" t="s">
        <v>4203</v>
      </c>
      <c r="E1137">
        <v>0</v>
      </c>
      <c r="F1137" t="s">
        <v>4204</v>
      </c>
      <c r="G1137">
        <v>0</v>
      </c>
    </row>
    <row r="1138" spans="1:7" x14ac:dyDescent="0.3">
      <c r="A1138" t="s">
        <v>4201</v>
      </c>
      <c r="B1138">
        <v>0</v>
      </c>
      <c r="C1138" t="s">
        <v>4202</v>
      </c>
      <c r="D1138" t="s">
        <v>4203</v>
      </c>
      <c r="E1138">
        <v>0</v>
      </c>
      <c r="F1138" t="s">
        <v>4204</v>
      </c>
      <c r="G1138">
        <v>0</v>
      </c>
    </row>
    <row r="1139" spans="1:7" x14ac:dyDescent="0.3">
      <c r="A1139" t="s">
        <v>4201</v>
      </c>
      <c r="B1139">
        <v>0</v>
      </c>
      <c r="C1139" t="s">
        <v>4202</v>
      </c>
      <c r="D1139" t="s">
        <v>4203</v>
      </c>
      <c r="E1139">
        <v>0</v>
      </c>
      <c r="F1139" t="s">
        <v>4204</v>
      </c>
      <c r="G1139">
        <v>0</v>
      </c>
    </row>
    <row r="1140" spans="1:7" x14ac:dyDescent="0.3">
      <c r="A1140" t="s">
        <v>4201</v>
      </c>
      <c r="B1140">
        <v>0</v>
      </c>
      <c r="C1140" t="s">
        <v>4202</v>
      </c>
      <c r="D1140" t="s">
        <v>4203</v>
      </c>
      <c r="E1140">
        <v>0</v>
      </c>
      <c r="F1140" t="s">
        <v>4204</v>
      </c>
      <c r="G1140">
        <v>0</v>
      </c>
    </row>
    <row r="1141" spans="1:7" x14ac:dyDescent="0.3">
      <c r="A1141" t="s">
        <v>4201</v>
      </c>
      <c r="B1141">
        <v>0</v>
      </c>
      <c r="C1141" t="s">
        <v>4202</v>
      </c>
      <c r="D1141" t="s">
        <v>4203</v>
      </c>
      <c r="E1141">
        <v>0</v>
      </c>
      <c r="F1141" t="s">
        <v>4204</v>
      </c>
      <c r="G1141">
        <v>0</v>
      </c>
    </row>
    <row r="1142" spans="1:7" x14ac:dyDescent="0.3">
      <c r="A1142" t="s">
        <v>4201</v>
      </c>
      <c r="B1142">
        <v>0</v>
      </c>
      <c r="C1142" t="s">
        <v>4202</v>
      </c>
      <c r="D1142" t="s">
        <v>4203</v>
      </c>
      <c r="E1142">
        <v>0</v>
      </c>
      <c r="F1142" t="s">
        <v>4204</v>
      </c>
      <c r="G1142">
        <v>0</v>
      </c>
    </row>
    <row r="1143" spans="1:7" x14ac:dyDescent="0.3">
      <c r="A1143" t="s">
        <v>4201</v>
      </c>
      <c r="B1143">
        <v>0</v>
      </c>
      <c r="C1143" t="s">
        <v>4202</v>
      </c>
      <c r="D1143" t="s">
        <v>4203</v>
      </c>
      <c r="E1143">
        <v>0</v>
      </c>
      <c r="F1143" t="s">
        <v>4204</v>
      </c>
      <c r="G1143">
        <v>0</v>
      </c>
    </row>
    <row r="1144" spans="1:7" x14ac:dyDescent="0.3">
      <c r="A1144" t="s">
        <v>4201</v>
      </c>
      <c r="B1144">
        <v>0</v>
      </c>
      <c r="C1144" t="s">
        <v>4202</v>
      </c>
      <c r="D1144" t="s">
        <v>4203</v>
      </c>
      <c r="E1144">
        <v>0</v>
      </c>
      <c r="F1144" t="s">
        <v>4204</v>
      </c>
      <c r="G1144">
        <v>0</v>
      </c>
    </row>
    <row r="1145" spans="1:7" x14ac:dyDescent="0.3">
      <c r="A1145" t="s">
        <v>4201</v>
      </c>
      <c r="B1145">
        <v>0</v>
      </c>
      <c r="C1145" t="s">
        <v>4202</v>
      </c>
      <c r="D1145" t="s">
        <v>4203</v>
      </c>
      <c r="E1145">
        <v>0</v>
      </c>
      <c r="F1145" t="s">
        <v>4204</v>
      </c>
      <c r="G1145">
        <v>0</v>
      </c>
    </row>
    <row r="1146" spans="1:7" x14ac:dyDescent="0.3">
      <c r="A1146" t="s">
        <v>4201</v>
      </c>
      <c r="B1146">
        <v>0</v>
      </c>
      <c r="C1146" t="s">
        <v>4202</v>
      </c>
      <c r="D1146" t="s">
        <v>4203</v>
      </c>
      <c r="E1146">
        <v>0</v>
      </c>
      <c r="F1146" t="s">
        <v>4204</v>
      </c>
      <c r="G1146">
        <v>0</v>
      </c>
    </row>
    <row r="1147" spans="1:7" x14ac:dyDescent="0.3">
      <c r="A1147" t="s">
        <v>4201</v>
      </c>
      <c r="B1147">
        <v>0</v>
      </c>
      <c r="C1147" t="s">
        <v>4202</v>
      </c>
      <c r="D1147" t="s">
        <v>4203</v>
      </c>
      <c r="E1147">
        <v>0</v>
      </c>
      <c r="F1147" t="s">
        <v>4204</v>
      </c>
      <c r="G1147">
        <v>0</v>
      </c>
    </row>
    <row r="1148" spans="1:7" x14ac:dyDescent="0.3">
      <c r="A1148" t="s">
        <v>4201</v>
      </c>
      <c r="B1148">
        <v>0</v>
      </c>
      <c r="C1148" t="s">
        <v>4202</v>
      </c>
      <c r="D1148" t="s">
        <v>4203</v>
      </c>
      <c r="E1148">
        <v>0</v>
      </c>
      <c r="F1148" t="s">
        <v>4204</v>
      </c>
      <c r="G1148">
        <v>0</v>
      </c>
    </row>
    <row r="1149" spans="1:7" x14ac:dyDescent="0.3">
      <c r="A1149" t="s">
        <v>4201</v>
      </c>
      <c r="B1149">
        <v>0</v>
      </c>
      <c r="C1149" t="s">
        <v>4202</v>
      </c>
      <c r="D1149" t="s">
        <v>4203</v>
      </c>
      <c r="E1149">
        <v>0</v>
      </c>
      <c r="F1149" t="s">
        <v>4204</v>
      </c>
      <c r="G1149">
        <v>0</v>
      </c>
    </row>
    <row r="1150" spans="1:7" x14ac:dyDescent="0.3">
      <c r="A1150" t="s">
        <v>4201</v>
      </c>
      <c r="B1150">
        <v>0</v>
      </c>
      <c r="C1150" t="s">
        <v>4202</v>
      </c>
      <c r="D1150" t="s">
        <v>4203</v>
      </c>
      <c r="E1150">
        <v>0</v>
      </c>
      <c r="F1150" t="s">
        <v>4204</v>
      </c>
      <c r="G1150">
        <v>0</v>
      </c>
    </row>
    <row r="1151" spans="1:7" x14ac:dyDescent="0.3">
      <c r="A1151" t="s">
        <v>4201</v>
      </c>
      <c r="B1151">
        <v>0</v>
      </c>
      <c r="C1151" t="s">
        <v>4202</v>
      </c>
      <c r="D1151" t="s">
        <v>4203</v>
      </c>
      <c r="E1151">
        <v>0</v>
      </c>
      <c r="F1151" t="s">
        <v>4204</v>
      </c>
      <c r="G1151">
        <v>0</v>
      </c>
    </row>
    <row r="1152" spans="1:7" x14ac:dyDescent="0.3">
      <c r="A1152" t="s">
        <v>4201</v>
      </c>
      <c r="B1152">
        <v>0</v>
      </c>
      <c r="C1152" t="s">
        <v>4202</v>
      </c>
      <c r="D1152" t="s">
        <v>4203</v>
      </c>
      <c r="E1152">
        <v>0</v>
      </c>
      <c r="F1152" t="s">
        <v>4204</v>
      </c>
      <c r="G1152">
        <v>0</v>
      </c>
    </row>
    <row r="1153" spans="1:7" x14ac:dyDescent="0.3">
      <c r="A1153" t="s">
        <v>4201</v>
      </c>
      <c r="B1153">
        <v>0</v>
      </c>
      <c r="C1153" t="s">
        <v>4202</v>
      </c>
      <c r="D1153" t="s">
        <v>4203</v>
      </c>
      <c r="E1153">
        <v>0</v>
      </c>
      <c r="F1153" t="s">
        <v>4204</v>
      </c>
      <c r="G1153">
        <v>0</v>
      </c>
    </row>
    <row r="1154" spans="1:7" x14ac:dyDescent="0.3">
      <c r="A1154" t="s">
        <v>4201</v>
      </c>
      <c r="B1154">
        <v>0</v>
      </c>
      <c r="C1154" t="s">
        <v>4202</v>
      </c>
      <c r="D1154" t="s">
        <v>4203</v>
      </c>
      <c r="E1154">
        <v>0</v>
      </c>
      <c r="F1154" t="s">
        <v>4204</v>
      </c>
      <c r="G1154">
        <v>0</v>
      </c>
    </row>
    <row r="1155" spans="1:7" x14ac:dyDescent="0.3">
      <c r="A1155" t="s">
        <v>4201</v>
      </c>
      <c r="B1155">
        <v>0</v>
      </c>
      <c r="C1155" t="s">
        <v>4202</v>
      </c>
      <c r="D1155" t="s">
        <v>4203</v>
      </c>
      <c r="E1155">
        <v>0</v>
      </c>
      <c r="F1155" t="s">
        <v>4204</v>
      </c>
      <c r="G1155">
        <v>0</v>
      </c>
    </row>
    <row r="1156" spans="1:7" x14ac:dyDescent="0.3">
      <c r="A1156" t="s">
        <v>4201</v>
      </c>
      <c r="B1156">
        <v>0</v>
      </c>
      <c r="C1156" t="s">
        <v>4202</v>
      </c>
      <c r="D1156" t="s">
        <v>4203</v>
      </c>
      <c r="E1156">
        <v>0</v>
      </c>
      <c r="F1156" t="s">
        <v>4204</v>
      </c>
      <c r="G1156">
        <v>0</v>
      </c>
    </row>
    <row r="1157" spans="1:7" x14ac:dyDescent="0.3">
      <c r="A1157" t="s">
        <v>4201</v>
      </c>
      <c r="B1157">
        <v>0</v>
      </c>
      <c r="C1157" t="s">
        <v>4202</v>
      </c>
      <c r="D1157" t="s">
        <v>4203</v>
      </c>
      <c r="E1157">
        <v>0</v>
      </c>
      <c r="F1157" t="s">
        <v>4204</v>
      </c>
      <c r="G1157">
        <v>0</v>
      </c>
    </row>
    <row r="1158" spans="1:7" x14ac:dyDescent="0.3">
      <c r="A1158" t="s">
        <v>4201</v>
      </c>
      <c r="B1158">
        <v>0</v>
      </c>
      <c r="C1158" t="s">
        <v>4202</v>
      </c>
      <c r="D1158" t="s">
        <v>4203</v>
      </c>
      <c r="E1158">
        <v>0</v>
      </c>
      <c r="F1158" t="s">
        <v>4204</v>
      </c>
      <c r="G1158">
        <v>0</v>
      </c>
    </row>
    <row r="1159" spans="1:7" x14ac:dyDescent="0.3">
      <c r="A1159" t="s">
        <v>4201</v>
      </c>
      <c r="B1159">
        <v>0</v>
      </c>
      <c r="C1159" t="s">
        <v>4202</v>
      </c>
      <c r="D1159" t="s">
        <v>4203</v>
      </c>
      <c r="E1159">
        <v>0</v>
      </c>
      <c r="F1159" t="s">
        <v>4204</v>
      </c>
      <c r="G1159">
        <v>0</v>
      </c>
    </row>
    <row r="1160" spans="1:7" x14ac:dyDescent="0.3">
      <c r="A1160" t="s">
        <v>4201</v>
      </c>
      <c r="B1160">
        <v>0</v>
      </c>
      <c r="C1160" t="s">
        <v>4202</v>
      </c>
      <c r="D1160" t="s">
        <v>4203</v>
      </c>
      <c r="E1160">
        <v>0</v>
      </c>
      <c r="F1160" t="s">
        <v>4204</v>
      </c>
      <c r="G1160">
        <v>0</v>
      </c>
    </row>
    <row r="1161" spans="1:7" x14ac:dyDescent="0.3">
      <c r="A1161" t="s">
        <v>4201</v>
      </c>
      <c r="B1161">
        <v>0</v>
      </c>
      <c r="C1161" t="s">
        <v>4202</v>
      </c>
      <c r="D1161" t="s">
        <v>4203</v>
      </c>
      <c r="E1161">
        <v>0</v>
      </c>
      <c r="F1161" t="s">
        <v>4204</v>
      </c>
      <c r="G1161">
        <v>0</v>
      </c>
    </row>
    <row r="1162" spans="1:7" x14ac:dyDescent="0.3">
      <c r="A1162" t="s">
        <v>4201</v>
      </c>
      <c r="B1162">
        <v>0</v>
      </c>
      <c r="C1162" t="s">
        <v>4202</v>
      </c>
      <c r="D1162" t="s">
        <v>4203</v>
      </c>
      <c r="E1162">
        <v>0</v>
      </c>
      <c r="F1162" t="s">
        <v>4204</v>
      </c>
      <c r="G1162">
        <v>0</v>
      </c>
    </row>
    <row r="1163" spans="1:7" x14ac:dyDescent="0.3">
      <c r="A1163" t="s">
        <v>4201</v>
      </c>
      <c r="B1163">
        <v>0</v>
      </c>
      <c r="C1163" t="s">
        <v>4202</v>
      </c>
      <c r="D1163" t="s">
        <v>4203</v>
      </c>
      <c r="E1163">
        <v>0</v>
      </c>
      <c r="F1163" t="s">
        <v>4204</v>
      </c>
      <c r="G1163">
        <v>0</v>
      </c>
    </row>
    <row r="1164" spans="1:7" x14ac:dyDescent="0.3">
      <c r="A1164" t="s">
        <v>4201</v>
      </c>
      <c r="B1164">
        <v>0</v>
      </c>
      <c r="C1164" t="s">
        <v>4202</v>
      </c>
      <c r="D1164" t="s">
        <v>4203</v>
      </c>
      <c r="E1164">
        <v>0</v>
      </c>
      <c r="F1164" t="s">
        <v>4204</v>
      </c>
      <c r="G1164">
        <v>0</v>
      </c>
    </row>
    <row r="1165" spans="1:7" x14ac:dyDescent="0.3">
      <c r="A1165" t="s">
        <v>4201</v>
      </c>
      <c r="B1165">
        <v>0</v>
      </c>
      <c r="C1165" t="s">
        <v>4202</v>
      </c>
      <c r="D1165" t="s">
        <v>4203</v>
      </c>
      <c r="E1165">
        <v>0</v>
      </c>
      <c r="F1165" t="s">
        <v>4204</v>
      </c>
      <c r="G1165">
        <v>0</v>
      </c>
    </row>
    <row r="1166" spans="1:7" x14ac:dyDescent="0.3">
      <c r="A1166" t="s">
        <v>4201</v>
      </c>
      <c r="B1166">
        <v>0</v>
      </c>
      <c r="C1166" t="s">
        <v>4202</v>
      </c>
      <c r="D1166" t="s">
        <v>4203</v>
      </c>
      <c r="E1166">
        <v>0</v>
      </c>
      <c r="F1166" t="s">
        <v>4204</v>
      </c>
      <c r="G1166">
        <v>0</v>
      </c>
    </row>
    <row r="1167" spans="1:7" x14ac:dyDescent="0.3">
      <c r="A1167" t="s">
        <v>4201</v>
      </c>
      <c r="B1167">
        <v>0</v>
      </c>
      <c r="C1167" t="s">
        <v>4202</v>
      </c>
      <c r="D1167" t="s">
        <v>4203</v>
      </c>
      <c r="E1167">
        <v>0</v>
      </c>
      <c r="F1167" t="s">
        <v>4204</v>
      </c>
      <c r="G1167">
        <v>0</v>
      </c>
    </row>
    <row r="1168" spans="1:7" x14ac:dyDescent="0.3">
      <c r="A1168" t="s">
        <v>4201</v>
      </c>
      <c r="B1168">
        <v>0</v>
      </c>
      <c r="C1168" t="s">
        <v>4202</v>
      </c>
      <c r="D1168" t="s">
        <v>4203</v>
      </c>
      <c r="E1168">
        <v>0</v>
      </c>
      <c r="F1168" t="s">
        <v>4204</v>
      </c>
      <c r="G1168">
        <v>0</v>
      </c>
    </row>
    <row r="1169" spans="1:7" x14ac:dyDescent="0.3">
      <c r="A1169" t="s">
        <v>4201</v>
      </c>
      <c r="B1169">
        <v>0</v>
      </c>
      <c r="C1169" t="s">
        <v>4202</v>
      </c>
      <c r="D1169" t="s">
        <v>4203</v>
      </c>
      <c r="E1169">
        <v>0</v>
      </c>
      <c r="F1169" t="s">
        <v>4204</v>
      </c>
      <c r="G1169">
        <v>0</v>
      </c>
    </row>
    <row r="1170" spans="1:7" x14ac:dyDescent="0.3">
      <c r="A1170" t="s">
        <v>4201</v>
      </c>
      <c r="B1170">
        <v>0</v>
      </c>
      <c r="C1170" t="s">
        <v>4202</v>
      </c>
      <c r="D1170" t="s">
        <v>4203</v>
      </c>
      <c r="E1170">
        <v>0</v>
      </c>
      <c r="F1170" t="s">
        <v>4204</v>
      </c>
      <c r="G1170">
        <v>0</v>
      </c>
    </row>
    <row r="1171" spans="1:7" x14ac:dyDescent="0.3">
      <c r="A1171" t="s">
        <v>4201</v>
      </c>
      <c r="B1171">
        <v>0</v>
      </c>
      <c r="C1171" t="s">
        <v>4202</v>
      </c>
      <c r="D1171" t="s">
        <v>4203</v>
      </c>
      <c r="E1171">
        <v>0</v>
      </c>
      <c r="F1171" t="s">
        <v>4204</v>
      </c>
      <c r="G1171">
        <v>0</v>
      </c>
    </row>
    <row r="1172" spans="1:7" x14ac:dyDescent="0.3">
      <c r="A1172" t="s">
        <v>4201</v>
      </c>
      <c r="B1172">
        <v>0</v>
      </c>
      <c r="C1172" t="s">
        <v>4202</v>
      </c>
      <c r="D1172" t="s">
        <v>4203</v>
      </c>
      <c r="E1172">
        <v>0</v>
      </c>
      <c r="F1172" t="s">
        <v>4204</v>
      </c>
      <c r="G1172">
        <v>0</v>
      </c>
    </row>
    <row r="1173" spans="1:7" x14ac:dyDescent="0.3">
      <c r="A1173" t="s">
        <v>4201</v>
      </c>
      <c r="B1173">
        <v>0</v>
      </c>
      <c r="C1173" t="s">
        <v>4202</v>
      </c>
      <c r="D1173" t="s">
        <v>4203</v>
      </c>
      <c r="E1173">
        <v>0</v>
      </c>
      <c r="F1173" t="s">
        <v>4204</v>
      </c>
      <c r="G1173">
        <v>0</v>
      </c>
    </row>
    <row r="1174" spans="1:7" x14ac:dyDescent="0.3">
      <c r="A1174" t="s">
        <v>4201</v>
      </c>
      <c r="B1174">
        <v>0</v>
      </c>
      <c r="C1174" t="s">
        <v>4202</v>
      </c>
      <c r="D1174" t="s">
        <v>4203</v>
      </c>
      <c r="E1174">
        <v>0</v>
      </c>
      <c r="F1174" t="s">
        <v>4204</v>
      </c>
      <c r="G1174">
        <v>0</v>
      </c>
    </row>
    <row r="1175" spans="1:7" x14ac:dyDescent="0.3">
      <c r="A1175" t="s">
        <v>4201</v>
      </c>
      <c r="B1175">
        <v>0</v>
      </c>
      <c r="C1175" t="s">
        <v>4202</v>
      </c>
      <c r="D1175" t="s">
        <v>4203</v>
      </c>
      <c r="E1175">
        <v>0</v>
      </c>
      <c r="F1175" t="s">
        <v>4204</v>
      </c>
      <c r="G1175">
        <v>0</v>
      </c>
    </row>
    <row r="1176" spans="1:7" x14ac:dyDescent="0.3">
      <c r="A1176" t="s">
        <v>4201</v>
      </c>
      <c r="B1176">
        <v>0</v>
      </c>
      <c r="C1176" t="s">
        <v>4202</v>
      </c>
      <c r="D1176" t="s">
        <v>4203</v>
      </c>
      <c r="E1176">
        <v>0</v>
      </c>
      <c r="F1176" t="s">
        <v>4204</v>
      </c>
      <c r="G1176">
        <v>0</v>
      </c>
    </row>
    <row r="1177" spans="1:7" x14ac:dyDescent="0.3">
      <c r="A1177" t="s">
        <v>4201</v>
      </c>
      <c r="B1177">
        <v>0</v>
      </c>
      <c r="C1177" t="s">
        <v>4202</v>
      </c>
      <c r="D1177" t="s">
        <v>4203</v>
      </c>
      <c r="E1177">
        <v>0</v>
      </c>
      <c r="F1177" t="s">
        <v>4204</v>
      </c>
      <c r="G1177">
        <v>0</v>
      </c>
    </row>
    <row r="1178" spans="1:7" x14ac:dyDescent="0.3">
      <c r="A1178" t="s">
        <v>4201</v>
      </c>
      <c r="B1178">
        <v>0</v>
      </c>
      <c r="C1178" t="s">
        <v>4202</v>
      </c>
      <c r="D1178" t="s">
        <v>4203</v>
      </c>
      <c r="E1178">
        <v>0</v>
      </c>
      <c r="F1178" t="s">
        <v>4204</v>
      </c>
      <c r="G1178">
        <v>0</v>
      </c>
    </row>
    <row r="1179" spans="1:7" x14ac:dyDescent="0.3">
      <c r="A1179" t="s">
        <v>4201</v>
      </c>
      <c r="B1179">
        <v>0</v>
      </c>
      <c r="C1179" t="s">
        <v>4202</v>
      </c>
      <c r="D1179" t="s">
        <v>4203</v>
      </c>
      <c r="E1179">
        <v>0</v>
      </c>
      <c r="F1179" t="s">
        <v>4204</v>
      </c>
      <c r="G1179">
        <v>0</v>
      </c>
    </row>
    <row r="1180" spans="1:7" x14ac:dyDescent="0.3">
      <c r="A1180" t="s">
        <v>4201</v>
      </c>
      <c r="B1180">
        <v>0</v>
      </c>
      <c r="C1180" t="s">
        <v>4202</v>
      </c>
      <c r="D1180" t="s">
        <v>4203</v>
      </c>
      <c r="E1180">
        <v>0</v>
      </c>
      <c r="F1180" t="s">
        <v>4204</v>
      </c>
      <c r="G1180">
        <v>0</v>
      </c>
    </row>
    <row r="1181" spans="1:7" x14ac:dyDescent="0.3">
      <c r="A1181" t="s">
        <v>4201</v>
      </c>
      <c r="B1181">
        <v>0</v>
      </c>
      <c r="C1181" t="s">
        <v>4202</v>
      </c>
      <c r="D1181" t="s">
        <v>4203</v>
      </c>
      <c r="E1181">
        <v>0</v>
      </c>
      <c r="F1181" t="s">
        <v>4204</v>
      </c>
      <c r="G1181">
        <v>0</v>
      </c>
    </row>
    <row r="1182" spans="1:7" x14ac:dyDescent="0.3">
      <c r="A1182" t="s">
        <v>4201</v>
      </c>
      <c r="B1182">
        <v>0</v>
      </c>
      <c r="C1182" t="s">
        <v>4202</v>
      </c>
      <c r="D1182" t="s">
        <v>4203</v>
      </c>
      <c r="E1182">
        <v>0</v>
      </c>
      <c r="F1182" t="s">
        <v>4204</v>
      </c>
      <c r="G1182">
        <v>0</v>
      </c>
    </row>
    <row r="1183" spans="1:7" x14ac:dyDescent="0.3">
      <c r="A1183" t="s">
        <v>4201</v>
      </c>
      <c r="B1183">
        <v>0</v>
      </c>
      <c r="C1183" t="s">
        <v>4202</v>
      </c>
      <c r="D1183" t="s">
        <v>4203</v>
      </c>
      <c r="E1183">
        <v>0</v>
      </c>
      <c r="F1183" t="s">
        <v>4204</v>
      </c>
      <c r="G1183">
        <v>0</v>
      </c>
    </row>
    <row r="1184" spans="1:7" x14ac:dyDescent="0.3">
      <c r="A1184" t="s">
        <v>4201</v>
      </c>
      <c r="B1184">
        <v>0</v>
      </c>
      <c r="C1184" t="s">
        <v>4202</v>
      </c>
      <c r="D1184" t="s">
        <v>4203</v>
      </c>
      <c r="E1184">
        <v>0</v>
      </c>
      <c r="F1184" t="s">
        <v>4204</v>
      </c>
      <c r="G1184">
        <v>0</v>
      </c>
    </row>
    <row r="1185" spans="1:7" x14ac:dyDescent="0.3">
      <c r="A1185" t="s">
        <v>4201</v>
      </c>
      <c r="B1185">
        <v>0</v>
      </c>
      <c r="C1185" t="s">
        <v>4202</v>
      </c>
      <c r="D1185" t="s">
        <v>4203</v>
      </c>
      <c r="E1185">
        <v>0</v>
      </c>
      <c r="F1185" t="s">
        <v>4204</v>
      </c>
      <c r="G1185">
        <v>0</v>
      </c>
    </row>
    <row r="1186" spans="1:7" x14ac:dyDescent="0.3">
      <c r="A1186" t="s">
        <v>4201</v>
      </c>
      <c r="B1186">
        <v>0</v>
      </c>
      <c r="C1186" t="s">
        <v>4202</v>
      </c>
      <c r="D1186" t="s">
        <v>4203</v>
      </c>
      <c r="E1186">
        <v>0</v>
      </c>
      <c r="F1186" t="s">
        <v>4204</v>
      </c>
      <c r="G1186">
        <v>0</v>
      </c>
    </row>
    <row r="1187" spans="1:7" x14ac:dyDescent="0.3">
      <c r="A1187" t="s">
        <v>4201</v>
      </c>
      <c r="B1187">
        <v>0</v>
      </c>
      <c r="C1187" t="s">
        <v>4202</v>
      </c>
      <c r="D1187" t="s">
        <v>4203</v>
      </c>
      <c r="E1187">
        <v>0</v>
      </c>
      <c r="F1187" t="s">
        <v>4204</v>
      </c>
      <c r="G1187">
        <v>0</v>
      </c>
    </row>
    <row r="1188" spans="1:7" x14ac:dyDescent="0.3">
      <c r="A1188" t="s">
        <v>4201</v>
      </c>
      <c r="B1188">
        <v>0</v>
      </c>
      <c r="C1188" t="s">
        <v>4202</v>
      </c>
      <c r="D1188" t="s">
        <v>4203</v>
      </c>
      <c r="E1188">
        <v>0</v>
      </c>
      <c r="F1188" t="s">
        <v>4204</v>
      </c>
      <c r="G1188">
        <v>0</v>
      </c>
    </row>
    <row r="1189" spans="1:7" x14ac:dyDescent="0.3">
      <c r="A1189" t="s">
        <v>4201</v>
      </c>
      <c r="B1189">
        <v>0</v>
      </c>
      <c r="C1189" t="s">
        <v>4202</v>
      </c>
      <c r="D1189" t="s">
        <v>4203</v>
      </c>
      <c r="E1189">
        <v>0</v>
      </c>
      <c r="F1189" t="s">
        <v>4204</v>
      </c>
      <c r="G1189">
        <v>0</v>
      </c>
    </row>
    <row r="1190" spans="1:7" x14ac:dyDescent="0.3">
      <c r="A1190" t="s">
        <v>4201</v>
      </c>
      <c r="B1190">
        <v>0</v>
      </c>
      <c r="C1190" t="s">
        <v>4202</v>
      </c>
      <c r="D1190" t="s">
        <v>4203</v>
      </c>
      <c r="E1190">
        <v>0</v>
      </c>
      <c r="F1190" t="s">
        <v>4204</v>
      </c>
      <c r="G1190">
        <v>0</v>
      </c>
    </row>
    <row r="1191" spans="1:7" x14ac:dyDescent="0.3">
      <c r="A1191" t="s">
        <v>4201</v>
      </c>
      <c r="B1191">
        <v>0</v>
      </c>
      <c r="C1191" t="s">
        <v>4202</v>
      </c>
      <c r="D1191" t="s">
        <v>4203</v>
      </c>
      <c r="E1191">
        <v>0</v>
      </c>
      <c r="F1191" t="s">
        <v>4204</v>
      </c>
      <c r="G1191">
        <v>0</v>
      </c>
    </row>
    <row r="1192" spans="1:7" x14ac:dyDescent="0.3">
      <c r="A1192" t="s">
        <v>4201</v>
      </c>
      <c r="B1192">
        <v>0</v>
      </c>
      <c r="C1192" t="s">
        <v>4202</v>
      </c>
      <c r="D1192" t="s">
        <v>4203</v>
      </c>
      <c r="E1192">
        <v>0</v>
      </c>
      <c r="F1192" t="s">
        <v>4204</v>
      </c>
      <c r="G1192">
        <v>0</v>
      </c>
    </row>
    <row r="1193" spans="1:7" x14ac:dyDescent="0.3">
      <c r="A1193" t="s">
        <v>4201</v>
      </c>
      <c r="B1193">
        <v>0</v>
      </c>
      <c r="C1193" t="s">
        <v>4202</v>
      </c>
      <c r="D1193" t="s">
        <v>4203</v>
      </c>
      <c r="E1193">
        <v>0</v>
      </c>
      <c r="F1193" t="s">
        <v>4204</v>
      </c>
      <c r="G1193">
        <v>0</v>
      </c>
    </row>
    <row r="1194" spans="1:7" x14ac:dyDescent="0.3">
      <c r="A1194" t="s">
        <v>4201</v>
      </c>
      <c r="B1194">
        <v>0</v>
      </c>
      <c r="C1194" t="s">
        <v>4202</v>
      </c>
      <c r="D1194" t="s">
        <v>4203</v>
      </c>
      <c r="E1194">
        <v>0</v>
      </c>
      <c r="F1194" t="s">
        <v>4204</v>
      </c>
      <c r="G1194">
        <v>0</v>
      </c>
    </row>
    <row r="1195" spans="1:7" x14ac:dyDescent="0.3">
      <c r="A1195" t="s">
        <v>4201</v>
      </c>
      <c r="B1195">
        <v>0</v>
      </c>
      <c r="C1195" t="s">
        <v>4202</v>
      </c>
      <c r="D1195" t="s">
        <v>4203</v>
      </c>
      <c r="E1195">
        <v>0</v>
      </c>
      <c r="F1195" t="s">
        <v>4204</v>
      </c>
      <c r="G1195">
        <v>0</v>
      </c>
    </row>
    <row r="1196" spans="1:7" x14ac:dyDescent="0.3">
      <c r="A1196" t="s">
        <v>4201</v>
      </c>
      <c r="B1196">
        <v>0</v>
      </c>
      <c r="C1196" t="s">
        <v>4202</v>
      </c>
      <c r="D1196" t="s">
        <v>4203</v>
      </c>
      <c r="E1196">
        <v>0</v>
      </c>
      <c r="F1196" t="s">
        <v>4204</v>
      </c>
      <c r="G1196">
        <v>0</v>
      </c>
    </row>
    <row r="1197" spans="1:7" x14ac:dyDescent="0.3">
      <c r="A1197" t="s">
        <v>4201</v>
      </c>
      <c r="B1197">
        <v>0</v>
      </c>
      <c r="C1197" t="s">
        <v>4202</v>
      </c>
      <c r="D1197" t="s">
        <v>4203</v>
      </c>
      <c r="E1197">
        <v>0</v>
      </c>
      <c r="F1197" t="s">
        <v>4204</v>
      </c>
      <c r="G1197">
        <v>0</v>
      </c>
    </row>
    <row r="1198" spans="1:7" x14ac:dyDescent="0.3">
      <c r="A1198" t="s">
        <v>4201</v>
      </c>
      <c r="B1198">
        <v>0</v>
      </c>
      <c r="C1198" t="s">
        <v>4202</v>
      </c>
      <c r="D1198" t="s">
        <v>4203</v>
      </c>
      <c r="E1198">
        <v>0</v>
      </c>
      <c r="F1198" t="s">
        <v>4204</v>
      </c>
      <c r="G1198">
        <v>0</v>
      </c>
    </row>
    <row r="1199" spans="1:7" x14ac:dyDescent="0.3">
      <c r="A1199" t="s">
        <v>4201</v>
      </c>
      <c r="B1199">
        <v>0</v>
      </c>
      <c r="C1199" t="s">
        <v>4202</v>
      </c>
      <c r="D1199" t="s">
        <v>4203</v>
      </c>
      <c r="E1199">
        <v>0</v>
      </c>
      <c r="F1199" t="s">
        <v>4204</v>
      </c>
      <c r="G1199">
        <v>0</v>
      </c>
    </row>
    <row r="1200" spans="1:7" x14ac:dyDescent="0.3">
      <c r="A1200" t="s">
        <v>4201</v>
      </c>
      <c r="B1200">
        <v>0</v>
      </c>
      <c r="C1200" t="s">
        <v>4202</v>
      </c>
      <c r="D1200" t="s">
        <v>4203</v>
      </c>
      <c r="E1200">
        <v>0</v>
      </c>
      <c r="F1200" t="s">
        <v>4204</v>
      </c>
      <c r="G1200">
        <v>0</v>
      </c>
    </row>
    <row r="1201" spans="1:7" x14ac:dyDescent="0.3">
      <c r="A1201" t="s">
        <v>4201</v>
      </c>
      <c r="B1201">
        <v>0</v>
      </c>
      <c r="C1201" t="s">
        <v>4202</v>
      </c>
      <c r="D1201" t="s">
        <v>4203</v>
      </c>
      <c r="E1201">
        <v>0</v>
      </c>
      <c r="F1201" t="s">
        <v>4204</v>
      </c>
      <c r="G1201">
        <v>0</v>
      </c>
    </row>
    <row r="1202" spans="1:7" x14ac:dyDescent="0.3">
      <c r="A1202" t="s">
        <v>4201</v>
      </c>
      <c r="B1202">
        <v>0</v>
      </c>
      <c r="C1202" t="s">
        <v>4202</v>
      </c>
      <c r="D1202" t="s">
        <v>4203</v>
      </c>
      <c r="E1202">
        <v>0</v>
      </c>
      <c r="F1202" t="s">
        <v>4204</v>
      </c>
      <c r="G1202">
        <v>0</v>
      </c>
    </row>
    <row r="1203" spans="1:7" x14ac:dyDescent="0.3">
      <c r="A1203" t="s">
        <v>4201</v>
      </c>
      <c r="B1203">
        <v>0</v>
      </c>
      <c r="C1203" t="s">
        <v>4202</v>
      </c>
      <c r="D1203" t="s">
        <v>4203</v>
      </c>
      <c r="E1203">
        <v>0</v>
      </c>
      <c r="F1203" t="s">
        <v>4204</v>
      </c>
      <c r="G1203">
        <v>0</v>
      </c>
    </row>
    <row r="1204" spans="1:7" x14ac:dyDescent="0.3">
      <c r="A1204" t="s">
        <v>4201</v>
      </c>
      <c r="B1204">
        <v>0</v>
      </c>
      <c r="C1204" t="s">
        <v>4202</v>
      </c>
      <c r="D1204" t="s">
        <v>4203</v>
      </c>
      <c r="E1204">
        <v>0</v>
      </c>
      <c r="F1204" t="s">
        <v>4204</v>
      </c>
      <c r="G1204">
        <v>0</v>
      </c>
    </row>
    <row r="1205" spans="1:7" x14ac:dyDescent="0.3">
      <c r="A1205" t="s">
        <v>4201</v>
      </c>
      <c r="B1205">
        <v>0</v>
      </c>
      <c r="C1205" t="s">
        <v>4202</v>
      </c>
      <c r="D1205" t="s">
        <v>4203</v>
      </c>
      <c r="E1205">
        <v>0</v>
      </c>
      <c r="F1205" t="s">
        <v>4204</v>
      </c>
      <c r="G1205">
        <v>0</v>
      </c>
    </row>
    <row r="1206" spans="1:7" x14ac:dyDescent="0.3">
      <c r="A1206" t="s">
        <v>4201</v>
      </c>
      <c r="B1206">
        <v>0</v>
      </c>
      <c r="C1206" t="s">
        <v>4202</v>
      </c>
      <c r="D1206" t="s">
        <v>4203</v>
      </c>
      <c r="E1206">
        <v>0</v>
      </c>
      <c r="F1206" t="s">
        <v>4204</v>
      </c>
      <c r="G1206">
        <v>0</v>
      </c>
    </row>
    <row r="1207" spans="1:7" x14ac:dyDescent="0.3">
      <c r="A1207" t="s">
        <v>4201</v>
      </c>
      <c r="B1207">
        <v>0</v>
      </c>
      <c r="C1207" t="s">
        <v>4202</v>
      </c>
      <c r="D1207" t="s">
        <v>4203</v>
      </c>
      <c r="E1207">
        <v>0</v>
      </c>
      <c r="F1207" t="s">
        <v>4204</v>
      </c>
      <c r="G1207">
        <v>0</v>
      </c>
    </row>
    <row r="1208" spans="1:7" x14ac:dyDescent="0.3">
      <c r="A1208" t="s">
        <v>4201</v>
      </c>
      <c r="B1208">
        <v>0</v>
      </c>
      <c r="C1208" t="s">
        <v>4202</v>
      </c>
      <c r="D1208" t="s">
        <v>4203</v>
      </c>
      <c r="E1208">
        <v>0</v>
      </c>
      <c r="F1208" t="s">
        <v>4204</v>
      </c>
      <c r="G1208">
        <v>0</v>
      </c>
    </row>
    <row r="1209" spans="1:7" x14ac:dyDescent="0.3">
      <c r="A1209" t="s">
        <v>4201</v>
      </c>
      <c r="B1209">
        <v>0</v>
      </c>
      <c r="C1209" t="s">
        <v>4202</v>
      </c>
      <c r="D1209" t="s">
        <v>4203</v>
      </c>
      <c r="E1209">
        <v>0</v>
      </c>
      <c r="F1209" t="s">
        <v>4204</v>
      </c>
      <c r="G1209">
        <v>0</v>
      </c>
    </row>
    <row r="1210" spans="1:7" x14ac:dyDescent="0.3">
      <c r="A1210" t="s">
        <v>4201</v>
      </c>
      <c r="B1210">
        <v>0</v>
      </c>
      <c r="C1210" t="s">
        <v>4202</v>
      </c>
      <c r="D1210" t="s">
        <v>4203</v>
      </c>
      <c r="E1210">
        <v>0</v>
      </c>
      <c r="F1210" t="s">
        <v>4204</v>
      </c>
      <c r="G1210">
        <v>0</v>
      </c>
    </row>
    <row r="1211" spans="1:7" x14ac:dyDescent="0.3">
      <c r="A1211" t="s">
        <v>4201</v>
      </c>
      <c r="B1211">
        <v>0</v>
      </c>
      <c r="C1211" t="s">
        <v>4202</v>
      </c>
      <c r="D1211" t="s">
        <v>4203</v>
      </c>
      <c r="E1211">
        <v>0</v>
      </c>
      <c r="F1211" t="s">
        <v>4204</v>
      </c>
      <c r="G1211">
        <v>0</v>
      </c>
    </row>
    <row r="1212" spans="1:7" x14ac:dyDescent="0.3">
      <c r="A1212" t="s">
        <v>4201</v>
      </c>
      <c r="B1212">
        <v>0</v>
      </c>
      <c r="C1212" t="s">
        <v>4202</v>
      </c>
      <c r="D1212" t="s">
        <v>4203</v>
      </c>
      <c r="E1212">
        <v>0</v>
      </c>
      <c r="F1212" t="s">
        <v>4204</v>
      </c>
      <c r="G1212">
        <v>0</v>
      </c>
    </row>
    <row r="1213" spans="1:7" x14ac:dyDescent="0.3">
      <c r="A1213" t="s">
        <v>4201</v>
      </c>
      <c r="B1213">
        <v>0</v>
      </c>
      <c r="C1213" t="s">
        <v>4202</v>
      </c>
      <c r="D1213" t="s">
        <v>4203</v>
      </c>
      <c r="E1213">
        <v>0</v>
      </c>
      <c r="F1213" t="s">
        <v>4204</v>
      </c>
      <c r="G1213">
        <v>0</v>
      </c>
    </row>
    <row r="1214" spans="1:7" x14ac:dyDescent="0.3">
      <c r="A1214" t="s">
        <v>4201</v>
      </c>
      <c r="B1214">
        <v>0</v>
      </c>
      <c r="C1214" t="s">
        <v>4202</v>
      </c>
      <c r="D1214" t="s">
        <v>4203</v>
      </c>
      <c r="E1214">
        <v>0</v>
      </c>
      <c r="F1214" t="s">
        <v>4204</v>
      </c>
      <c r="G1214">
        <v>0</v>
      </c>
    </row>
    <row r="1215" spans="1:7" x14ac:dyDescent="0.3">
      <c r="A1215" t="s">
        <v>4201</v>
      </c>
      <c r="B1215">
        <v>0</v>
      </c>
      <c r="C1215" t="s">
        <v>4202</v>
      </c>
      <c r="D1215" t="s">
        <v>4203</v>
      </c>
      <c r="E1215">
        <v>0</v>
      </c>
      <c r="F1215" t="s">
        <v>4204</v>
      </c>
      <c r="G1215">
        <v>0</v>
      </c>
    </row>
    <row r="1216" spans="1:7" x14ac:dyDescent="0.3">
      <c r="A1216" t="s">
        <v>4201</v>
      </c>
      <c r="B1216">
        <v>0</v>
      </c>
      <c r="C1216" t="s">
        <v>4202</v>
      </c>
      <c r="D1216" t="s">
        <v>4203</v>
      </c>
      <c r="E1216">
        <v>0</v>
      </c>
      <c r="F1216" t="s">
        <v>4204</v>
      </c>
      <c r="G1216">
        <v>0</v>
      </c>
    </row>
    <row r="1217" spans="1:7" x14ac:dyDescent="0.3">
      <c r="A1217" t="s">
        <v>4201</v>
      </c>
      <c r="B1217">
        <v>0</v>
      </c>
      <c r="C1217" t="s">
        <v>4202</v>
      </c>
      <c r="D1217" t="s">
        <v>4203</v>
      </c>
      <c r="E1217">
        <v>0</v>
      </c>
      <c r="F1217" t="s">
        <v>4204</v>
      </c>
      <c r="G1217">
        <v>0</v>
      </c>
    </row>
    <row r="1218" spans="1:7" x14ac:dyDescent="0.3">
      <c r="A1218" t="s">
        <v>4201</v>
      </c>
      <c r="B1218">
        <v>0</v>
      </c>
      <c r="C1218" t="s">
        <v>4202</v>
      </c>
      <c r="D1218" t="s">
        <v>4203</v>
      </c>
      <c r="E1218">
        <v>0</v>
      </c>
      <c r="F1218" t="s">
        <v>4204</v>
      </c>
      <c r="G1218">
        <v>0</v>
      </c>
    </row>
    <row r="1219" spans="1:7" x14ac:dyDescent="0.3">
      <c r="A1219" t="s">
        <v>4201</v>
      </c>
      <c r="B1219">
        <v>0</v>
      </c>
      <c r="C1219" t="s">
        <v>4202</v>
      </c>
      <c r="D1219" t="s">
        <v>4203</v>
      </c>
      <c r="E1219">
        <v>0</v>
      </c>
      <c r="F1219" t="s">
        <v>4204</v>
      </c>
      <c r="G1219">
        <v>0</v>
      </c>
    </row>
    <row r="1220" spans="1:7" x14ac:dyDescent="0.3">
      <c r="A1220" t="s">
        <v>4201</v>
      </c>
      <c r="B1220">
        <v>0</v>
      </c>
      <c r="C1220" t="s">
        <v>4202</v>
      </c>
      <c r="D1220" t="s">
        <v>4203</v>
      </c>
      <c r="E1220">
        <v>0</v>
      </c>
      <c r="F1220" t="s">
        <v>4204</v>
      </c>
      <c r="G1220">
        <v>0</v>
      </c>
    </row>
    <row r="1221" spans="1:7" x14ac:dyDescent="0.3">
      <c r="A1221" t="s">
        <v>4201</v>
      </c>
      <c r="B1221">
        <v>0</v>
      </c>
      <c r="C1221" t="s">
        <v>4202</v>
      </c>
      <c r="D1221" t="s">
        <v>4203</v>
      </c>
      <c r="E1221">
        <v>0</v>
      </c>
      <c r="F1221" t="s">
        <v>4204</v>
      </c>
      <c r="G1221">
        <v>0</v>
      </c>
    </row>
    <row r="1222" spans="1:7" x14ac:dyDescent="0.3">
      <c r="A1222" t="s">
        <v>4201</v>
      </c>
      <c r="B1222">
        <v>0</v>
      </c>
      <c r="C1222" t="s">
        <v>4202</v>
      </c>
      <c r="D1222" t="s">
        <v>4203</v>
      </c>
      <c r="E1222">
        <v>0</v>
      </c>
      <c r="F1222" t="s">
        <v>4204</v>
      </c>
      <c r="G1222">
        <v>0</v>
      </c>
    </row>
    <row r="1223" spans="1:7" x14ac:dyDescent="0.3">
      <c r="A1223" t="s">
        <v>4201</v>
      </c>
      <c r="B1223">
        <v>0</v>
      </c>
      <c r="C1223" t="s">
        <v>4202</v>
      </c>
      <c r="D1223" t="s">
        <v>4203</v>
      </c>
      <c r="E1223">
        <v>0</v>
      </c>
      <c r="F1223" t="s">
        <v>4204</v>
      </c>
      <c r="G1223">
        <v>0</v>
      </c>
    </row>
    <row r="1224" spans="1:7" x14ac:dyDescent="0.3">
      <c r="A1224" t="s">
        <v>4201</v>
      </c>
      <c r="B1224">
        <v>0</v>
      </c>
      <c r="C1224" t="s">
        <v>4202</v>
      </c>
      <c r="D1224" t="s">
        <v>4203</v>
      </c>
      <c r="E1224">
        <v>0</v>
      </c>
      <c r="F1224" t="s">
        <v>4204</v>
      </c>
      <c r="G1224">
        <v>0</v>
      </c>
    </row>
    <row r="1225" spans="1:7" x14ac:dyDescent="0.3">
      <c r="A1225" t="s">
        <v>4201</v>
      </c>
      <c r="B1225">
        <v>0</v>
      </c>
      <c r="C1225" t="s">
        <v>4202</v>
      </c>
      <c r="D1225" t="s">
        <v>4203</v>
      </c>
      <c r="E1225">
        <v>0</v>
      </c>
      <c r="F1225" t="s">
        <v>4204</v>
      </c>
      <c r="G1225">
        <v>0</v>
      </c>
    </row>
    <row r="1226" spans="1:7" x14ac:dyDescent="0.3">
      <c r="A1226" t="s">
        <v>4201</v>
      </c>
      <c r="B1226">
        <v>0</v>
      </c>
      <c r="C1226" t="s">
        <v>4202</v>
      </c>
      <c r="D1226" t="s">
        <v>4203</v>
      </c>
      <c r="E1226">
        <v>0</v>
      </c>
      <c r="F1226" t="s">
        <v>4204</v>
      </c>
      <c r="G1226">
        <v>0</v>
      </c>
    </row>
    <row r="1227" spans="1:7" x14ac:dyDescent="0.3">
      <c r="A1227" t="s">
        <v>4201</v>
      </c>
      <c r="B1227">
        <v>0</v>
      </c>
      <c r="C1227" t="s">
        <v>4202</v>
      </c>
      <c r="D1227" t="s">
        <v>4203</v>
      </c>
      <c r="E1227">
        <v>0</v>
      </c>
      <c r="F1227" t="s">
        <v>4204</v>
      </c>
      <c r="G1227">
        <v>0</v>
      </c>
    </row>
    <row r="1228" spans="1:7" x14ac:dyDescent="0.3">
      <c r="A1228" t="s">
        <v>4201</v>
      </c>
      <c r="B1228">
        <v>0</v>
      </c>
      <c r="C1228" t="s">
        <v>4202</v>
      </c>
      <c r="D1228" t="s">
        <v>4203</v>
      </c>
      <c r="E1228">
        <v>0</v>
      </c>
      <c r="F1228" t="s">
        <v>4204</v>
      </c>
      <c r="G1228">
        <v>0</v>
      </c>
    </row>
    <row r="1229" spans="1:7" x14ac:dyDescent="0.3">
      <c r="A1229" t="s">
        <v>4201</v>
      </c>
      <c r="B1229">
        <v>0</v>
      </c>
      <c r="C1229" t="s">
        <v>4202</v>
      </c>
      <c r="D1229" t="s">
        <v>4203</v>
      </c>
      <c r="E1229">
        <v>0</v>
      </c>
      <c r="F1229" t="s">
        <v>4204</v>
      </c>
      <c r="G1229">
        <v>0</v>
      </c>
    </row>
    <row r="1230" spans="1:7" x14ac:dyDescent="0.3">
      <c r="A1230" t="s">
        <v>4201</v>
      </c>
      <c r="B1230">
        <v>0</v>
      </c>
      <c r="C1230" t="s">
        <v>4202</v>
      </c>
      <c r="D1230" t="s">
        <v>4203</v>
      </c>
      <c r="E1230">
        <v>0</v>
      </c>
      <c r="F1230" t="s">
        <v>4204</v>
      </c>
      <c r="G1230">
        <v>0</v>
      </c>
    </row>
    <row r="1231" spans="1:7" x14ac:dyDescent="0.3">
      <c r="A1231" t="s">
        <v>4201</v>
      </c>
      <c r="B1231">
        <v>0</v>
      </c>
      <c r="C1231" t="s">
        <v>4202</v>
      </c>
      <c r="D1231" t="s">
        <v>4203</v>
      </c>
      <c r="E1231">
        <v>0</v>
      </c>
      <c r="F1231" t="s">
        <v>4204</v>
      </c>
      <c r="G1231">
        <v>0</v>
      </c>
    </row>
    <row r="1232" spans="1:7" x14ac:dyDescent="0.3">
      <c r="A1232" t="s">
        <v>4201</v>
      </c>
      <c r="B1232">
        <v>0</v>
      </c>
      <c r="C1232" t="s">
        <v>4202</v>
      </c>
      <c r="D1232" t="s">
        <v>4203</v>
      </c>
      <c r="E1232">
        <v>0</v>
      </c>
      <c r="F1232" t="s">
        <v>4204</v>
      </c>
      <c r="G1232">
        <v>0</v>
      </c>
    </row>
    <row r="1233" spans="1:7" x14ac:dyDescent="0.3">
      <c r="A1233" t="s">
        <v>4201</v>
      </c>
      <c r="B1233">
        <v>0</v>
      </c>
      <c r="C1233" t="s">
        <v>4202</v>
      </c>
      <c r="D1233" t="s">
        <v>4203</v>
      </c>
      <c r="E1233">
        <v>0</v>
      </c>
      <c r="F1233" t="s">
        <v>4204</v>
      </c>
      <c r="G1233">
        <v>0</v>
      </c>
    </row>
    <row r="1234" spans="1:7" x14ac:dyDescent="0.3">
      <c r="A1234" t="s">
        <v>4201</v>
      </c>
      <c r="B1234">
        <v>0</v>
      </c>
      <c r="C1234" t="s">
        <v>4202</v>
      </c>
      <c r="D1234" t="s">
        <v>4203</v>
      </c>
      <c r="E1234">
        <v>0</v>
      </c>
      <c r="F1234" t="s">
        <v>4204</v>
      </c>
      <c r="G1234">
        <v>0</v>
      </c>
    </row>
    <row r="1235" spans="1:7" x14ac:dyDescent="0.3">
      <c r="A1235" t="s">
        <v>4201</v>
      </c>
      <c r="B1235">
        <v>0</v>
      </c>
      <c r="C1235" t="s">
        <v>4202</v>
      </c>
      <c r="D1235" t="s">
        <v>4203</v>
      </c>
      <c r="E1235">
        <v>0</v>
      </c>
      <c r="F1235" t="s">
        <v>4204</v>
      </c>
      <c r="G1235">
        <v>0</v>
      </c>
    </row>
    <row r="1236" spans="1:7" x14ac:dyDescent="0.3">
      <c r="A1236" t="s">
        <v>4201</v>
      </c>
      <c r="B1236">
        <v>0</v>
      </c>
      <c r="C1236" t="s">
        <v>4202</v>
      </c>
      <c r="D1236" t="s">
        <v>4203</v>
      </c>
      <c r="E1236">
        <v>0</v>
      </c>
      <c r="F1236" t="s">
        <v>4204</v>
      </c>
      <c r="G1236">
        <v>0</v>
      </c>
    </row>
    <row r="1237" spans="1:7" x14ac:dyDescent="0.3">
      <c r="A1237" t="s">
        <v>4201</v>
      </c>
      <c r="B1237">
        <v>0</v>
      </c>
      <c r="C1237" t="s">
        <v>4202</v>
      </c>
      <c r="D1237" t="s">
        <v>4203</v>
      </c>
      <c r="E1237">
        <v>0</v>
      </c>
      <c r="F1237" t="s">
        <v>4204</v>
      </c>
      <c r="G1237">
        <v>0</v>
      </c>
    </row>
    <row r="1238" spans="1:7" x14ac:dyDescent="0.3">
      <c r="A1238" t="s">
        <v>4201</v>
      </c>
      <c r="B1238">
        <v>0</v>
      </c>
      <c r="C1238" t="s">
        <v>4202</v>
      </c>
      <c r="D1238" t="s">
        <v>4203</v>
      </c>
      <c r="E1238">
        <v>0</v>
      </c>
      <c r="F1238" t="s">
        <v>4204</v>
      </c>
      <c r="G1238">
        <v>0</v>
      </c>
    </row>
    <row r="1239" spans="1:7" x14ac:dyDescent="0.3">
      <c r="A1239" t="s">
        <v>4201</v>
      </c>
      <c r="B1239">
        <v>0</v>
      </c>
      <c r="C1239" t="s">
        <v>4202</v>
      </c>
      <c r="D1239" t="s">
        <v>4203</v>
      </c>
      <c r="E1239">
        <v>0</v>
      </c>
      <c r="F1239" t="s">
        <v>4204</v>
      </c>
      <c r="G1239">
        <v>0</v>
      </c>
    </row>
    <row r="1240" spans="1:7" x14ac:dyDescent="0.3">
      <c r="A1240" t="s">
        <v>4201</v>
      </c>
      <c r="B1240">
        <v>0</v>
      </c>
      <c r="C1240" t="s">
        <v>4202</v>
      </c>
      <c r="D1240" t="s">
        <v>4203</v>
      </c>
      <c r="E1240">
        <v>0</v>
      </c>
      <c r="F1240" t="s">
        <v>4204</v>
      </c>
      <c r="G1240">
        <v>0</v>
      </c>
    </row>
    <row r="1241" spans="1:7" x14ac:dyDescent="0.3">
      <c r="A1241" t="s">
        <v>4201</v>
      </c>
      <c r="B1241">
        <v>0</v>
      </c>
      <c r="C1241" t="s">
        <v>4202</v>
      </c>
      <c r="D1241" t="s">
        <v>4203</v>
      </c>
      <c r="E1241">
        <v>0</v>
      </c>
      <c r="F1241" t="s">
        <v>4204</v>
      </c>
      <c r="G1241">
        <v>0</v>
      </c>
    </row>
    <row r="1242" spans="1:7" x14ac:dyDescent="0.3">
      <c r="A1242" t="s">
        <v>4201</v>
      </c>
      <c r="B1242">
        <v>0</v>
      </c>
      <c r="C1242" t="s">
        <v>4202</v>
      </c>
      <c r="D1242" t="s">
        <v>4203</v>
      </c>
      <c r="E1242">
        <v>0</v>
      </c>
      <c r="F1242" t="s">
        <v>4204</v>
      </c>
      <c r="G1242">
        <v>0</v>
      </c>
    </row>
    <row r="1243" spans="1:7" x14ac:dyDescent="0.3">
      <c r="A1243" t="s">
        <v>4201</v>
      </c>
      <c r="B1243">
        <v>0</v>
      </c>
      <c r="C1243" t="s">
        <v>4202</v>
      </c>
      <c r="D1243" t="s">
        <v>4203</v>
      </c>
      <c r="E1243">
        <v>0</v>
      </c>
      <c r="F1243" t="s">
        <v>4204</v>
      </c>
      <c r="G1243">
        <v>0</v>
      </c>
    </row>
    <row r="1244" spans="1:7" x14ac:dyDescent="0.3">
      <c r="A1244" t="s">
        <v>4201</v>
      </c>
      <c r="B1244">
        <v>0</v>
      </c>
      <c r="C1244" t="s">
        <v>4202</v>
      </c>
      <c r="D1244" t="s">
        <v>4203</v>
      </c>
      <c r="E1244">
        <v>0</v>
      </c>
      <c r="F1244" t="s">
        <v>4204</v>
      </c>
      <c r="G1244">
        <v>0</v>
      </c>
    </row>
    <row r="1245" spans="1:7" x14ac:dyDescent="0.3">
      <c r="A1245" t="s">
        <v>4201</v>
      </c>
      <c r="B1245">
        <v>0</v>
      </c>
      <c r="C1245" t="s">
        <v>4202</v>
      </c>
      <c r="D1245" t="s">
        <v>4203</v>
      </c>
      <c r="E1245">
        <v>0</v>
      </c>
      <c r="F1245" t="s">
        <v>4204</v>
      </c>
      <c r="G1245">
        <v>0</v>
      </c>
    </row>
    <row r="1246" spans="1:7" x14ac:dyDescent="0.3">
      <c r="A1246" t="s">
        <v>4201</v>
      </c>
      <c r="B1246">
        <v>0</v>
      </c>
      <c r="C1246" t="s">
        <v>4202</v>
      </c>
      <c r="D1246" t="s">
        <v>4203</v>
      </c>
      <c r="E1246">
        <v>0</v>
      </c>
      <c r="F1246" t="s">
        <v>4204</v>
      </c>
      <c r="G1246">
        <v>0</v>
      </c>
    </row>
    <row r="1247" spans="1:7" x14ac:dyDescent="0.3">
      <c r="A1247" t="s">
        <v>4201</v>
      </c>
      <c r="B1247">
        <v>0</v>
      </c>
      <c r="C1247" t="s">
        <v>4202</v>
      </c>
      <c r="D1247" t="s">
        <v>4203</v>
      </c>
      <c r="E1247">
        <v>0</v>
      </c>
      <c r="F1247" t="s">
        <v>4204</v>
      </c>
      <c r="G1247">
        <v>0</v>
      </c>
    </row>
    <row r="1248" spans="1:7" x14ac:dyDescent="0.3">
      <c r="A1248" t="s">
        <v>4201</v>
      </c>
      <c r="B1248">
        <v>0</v>
      </c>
      <c r="C1248" t="s">
        <v>4202</v>
      </c>
      <c r="D1248" t="s">
        <v>4203</v>
      </c>
      <c r="E1248">
        <v>0</v>
      </c>
      <c r="F1248" t="s">
        <v>4204</v>
      </c>
      <c r="G1248">
        <v>0</v>
      </c>
    </row>
    <row r="1249" spans="1:7" x14ac:dyDescent="0.3">
      <c r="A1249" t="s">
        <v>4201</v>
      </c>
      <c r="B1249">
        <v>0</v>
      </c>
      <c r="C1249" t="s">
        <v>4202</v>
      </c>
      <c r="D1249" t="s">
        <v>4203</v>
      </c>
      <c r="E1249">
        <v>0</v>
      </c>
      <c r="F1249" t="s">
        <v>4204</v>
      </c>
      <c r="G1249">
        <v>0</v>
      </c>
    </row>
    <row r="1250" spans="1:7" x14ac:dyDescent="0.3">
      <c r="A1250" t="s">
        <v>4201</v>
      </c>
      <c r="B1250">
        <v>0</v>
      </c>
      <c r="C1250" t="s">
        <v>4202</v>
      </c>
      <c r="D1250" t="s">
        <v>4203</v>
      </c>
      <c r="E1250">
        <v>0</v>
      </c>
      <c r="F1250" t="s">
        <v>4204</v>
      </c>
      <c r="G1250">
        <v>0</v>
      </c>
    </row>
    <row r="1251" spans="1:7" x14ac:dyDescent="0.3">
      <c r="A1251" t="s">
        <v>4201</v>
      </c>
      <c r="B1251">
        <v>0</v>
      </c>
      <c r="C1251" t="s">
        <v>4202</v>
      </c>
      <c r="D1251" t="s">
        <v>4203</v>
      </c>
      <c r="E1251">
        <v>0</v>
      </c>
      <c r="F1251" t="s">
        <v>4204</v>
      </c>
      <c r="G1251">
        <v>0</v>
      </c>
    </row>
    <row r="1252" spans="1:7" x14ac:dyDescent="0.3">
      <c r="A1252" t="s">
        <v>4201</v>
      </c>
      <c r="B1252">
        <v>0</v>
      </c>
      <c r="C1252" t="s">
        <v>4202</v>
      </c>
      <c r="D1252" t="s">
        <v>4203</v>
      </c>
      <c r="E1252">
        <v>0</v>
      </c>
      <c r="F1252" t="s">
        <v>4204</v>
      </c>
      <c r="G1252">
        <v>0</v>
      </c>
    </row>
    <row r="1253" spans="1:7" x14ac:dyDescent="0.3">
      <c r="A1253" t="s">
        <v>4201</v>
      </c>
      <c r="B1253">
        <v>0</v>
      </c>
      <c r="C1253" t="s">
        <v>4202</v>
      </c>
      <c r="D1253" t="s">
        <v>4203</v>
      </c>
      <c r="E1253">
        <v>0</v>
      </c>
      <c r="F1253" t="s">
        <v>4204</v>
      </c>
      <c r="G1253">
        <v>0</v>
      </c>
    </row>
    <row r="1254" spans="1:7" x14ac:dyDescent="0.3">
      <c r="A1254" t="s">
        <v>4201</v>
      </c>
      <c r="B1254">
        <v>0</v>
      </c>
      <c r="C1254" t="s">
        <v>4202</v>
      </c>
      <c r="D1254" t="s">
        <v>4203</v>
      </c>
      <c r="E1254">
        <v>0</v>
      </c>
      <c r="F1254" t="s">
        <v>4204</v>
      </c>
      <c r="G1254">
        <v>0</v>
      </c>
    </row>
    <row r="1255" spans="1:7" x14ac:dyDescent="0.3">
      <c r="A1255" t="s">
        <v>4201</v>
      </c>
      <c r="B1255">
        <v>0</v>
      </c>
      <c r="C1255" t="s">
        <v>4202</v>
      </c>
      <c r="D1255" t="s">
        <v>4203</v>
      </c>
      <c r="E1255">
        <v>0</v>
      </c>
      <c r="F1255" t="s">
        <v>4204</v>
      </c>
      <c r="G1255">
        <v>0</v>
      </c>
    </row>
    <row r="1256" spans="1:7" x14ac:dyDescent="0.3">
      <c r="A1256" t="s">
        <v>4201</v>
      </c>
      <c r="B1256">
        <v>0</v>
      </c>
      <c r="C1256" t="s">
        <v>4202</v>
      </c>
      <c r="D1256" t="s">
        <v>4203</v>
      </c>
      <c r="E1256">
        <v>0</v>
      </c>
      <c r="F1256" t="s">
        <v>4204</v>
      </c>
      <c r="G1256">
        <v>0</v>
      </c>
    </row>
    <row r="1257" spans="1:7" x14ac:dyDescent="0.3">
      <c r="A1257" t="s">
        <v>4201</v>
      </c>
      <c r="B1257">
        <v>0</v>
      </c>
      <c r="C1257" t="s">
        <v>4202</v>
      </c>
      <c r="D1257" t="s">
        <v>4203</v>
      </c>
      <c r="E1257">
        <v>0</v>
      </c>
      <c r="F1257" t="s">
        <v>4204</v>
      </c>
      <c r="G1257">
        <v>0</v>
      </c>
    </row>
    <row r="1258" spans="1:7" x14ac:dyDescent="0.3">
      <c r="A1258" t="s">
        <v>4201</v>
      </c>
      <c r="B1258">
        <v>0</v>
      </c>
      <c r="C1258" t="s">
        <v>4202</v>
      </c>
      <c r="D1258" t="s">
        <v>4203</v>
      </c>
      <c r="E1258">
        <v>0</v>
      </c>
      <c r="F1258" t="s">
        <v>4204</v>
      </c>
      <c r="G1258">
        <v>0</v>
      </c>
    </row>
    <row r="1259" spans="1:7" x14ac:dyDescent="0.3">
      <c r="A1259" t="s">
        <v>4201</v>
      </c>
      <c r="B1259">
        <v>0</v>
      </c>
      <c r="C1259" t="s">
        <v>4202</v>
      </c>
      <c r="D1259" t="s">
        <v>4203</v>
      </c>
      <c r="E1259">
        <v>0</v>
      </c>
      <c r="F1259" t="s">
        <v>4204</v>
      </c>
      <c r="G1259">
        <v>0</v>
      </c>
    </row>
    <row r="1260" spans="1:7" x14ac:dyDescent="0.3">
      <c r="A1260" t="s">
        <v>4201</v>
      </c>
      <c r="B1260">
        <v>0</v>
      </c>
      <c r="C1260" t="s">
        <v>4202</v>
      </c>
      <c r="D1260" t="s">
        <v>4203</v>
      </c>
      <c r="E1260">
        <v>0</v>
      </c>
      <c r="F1260" t="s">
        <v>4204</v>
      </c>
      <c r="G1260">
        <v>0</v>
      </c>
    </row>
    <row r="1261" spans="1:7" x14ac:dyDescent="0.3">
      <c r="A1261" t="s">
        <v>4201</v>
      </c>
      <c r="B1261">
        <v>0</v>
      </c>
      <c r="C1261" t="s">
        <v>4202</v>
      </c>
      <c r="D1261" t="s">
        <v>4203</v>
      </c>
      <c r="E1261">
        <v>0</v>
      </c>
      <c r="F1261" t="s">
        <v>4204</v>
      </c>
      <c r="G1261">
        <v>0</v>
      </c>
    </row>
    <row r="1262" spans="1:7" x14ac:dyDescent="0.3">
      <c r="A1262" t="s">
        <v>4201</v>
      </c>
      <c r="B1262">
        <v>0</v>
      </c>
      <c r="C1262" t="s">
        <v>4202</v>
      </c>
      <c r="D1262" t="s">
        <v>4203</v>
      </c>
      <c r="E1262">
        <v>0</v>
      </c>
      <c r="F1262" t="s">
        <v>4204</v>
      </c>
      <c r="G1262">
        <v>0</v>
      </c>
    </row>
    <row r="1263" spans="1:7" x14ac:dyDescent="0.3">
      <c r="A1263" t="s">
        <v>4201</v>
      </c>
      <c r="B1263">
        <v>0</v>
      </c>
      <c r="C1263" t="s">
        <v>4202</v>
      </c>
      <c r="D1263" t="s">
        <v>4203</v>
      </c>
      <c r="E1263">
        <v>0</v>
      </c>
      <c r="F1263" t="s">
        <v>4204</v>
      </c>
      <c r="G1263">
        <v>0</v>
      </c>
    </row>
    <row r="1264" spans="1:7" x14ac:dyDescent="0.3">
      <c r="A1264" t="s">
        <v>4201</v>
      </c>
      <c r="B1264">
        <v>0</v>
      </c>
      <c r="C1264" t="s">
        <v>4202</v>
      </c>
      <c r="D1264" t="s">
        <v>4203</v>
      </c>
      <c r="E1264">
        <v>0</v>
      </c>
      <c r="F1264" t="s">
        <v>4204</v>
      </c>
      <c r="G1264">
        <v>0</v>
      </c>
    </row>
    <row r="1265" spans="1:7" x14ac:dyDescent="0.3">
      <c r="A1265" t="s">
        <v>4201</v>
      </c>
      <c r="B1265">
        <v>0</v>
      </c>
      <c r="C1265" t="s">
        <v>4202</v>
      </c>
      <c r="D1265" t="s">
        <v>4203</v>
      </c>
      <c r="E1265">
        <v>0</v>
      </c>
      <c r="F1265" t="s">
        <v>4204</v>
      </c>
      <c r="G1265">
        <v>0</v>
      </c>
    </row>
    <row r="1266" spans="1:7" x14ac:dyDescent="0.3">
      <c r="A1266" t="s">
        <v>4201</v>
      </c>
      <c r="B1266">
        <v>0</v>
      </c>
      <c r="C1266" t="s">
        <v>4202</v>
      </c>
      <c r="D1266" t="s">
        <v>4203</v>
      </c>
      <c r="E1266">
        <v>0</v>
      </c>
      <c r="F1266" t="s">
        <v>4204</v>
      </c>
      <c r="G1266">
        <v>0</v>
      </c>
    </row>
    <row r="1267" spans="1:7" x14ac:dyDescent="0.3">
      <c r="A1267" t="s">
        <v>4201</v>
      </c>
      <c r="B1267">
        <v>0</v>
      </c>
      <c r="C1267" t="s">
        <v>4202</v>
      </c>
      <c r="D1267" t="s">
        <v>4203</v>
      </c>
      <c r="E1267">
        <v>0</v>
      </c>
      <c r="F1267" t="s">
        <v>4204</v>
      </c>
      <c r="G1267">
        <v>0</v>
      </c>
    </row>
    <row r="1268" spans="1:7" x14ac:dyDescent="0.3">
      <c r="A1268" t="s">
        <v>4201</v>
      </c>
      <c r="B1268">
        <v>0</v>
      </c>
      <c r="C1268" t="s">
        <v>4202</v>
      </c>
      <c r="D1268" t="s">
        <v>4203</v>
      </c>
      <c r="E1268">
        <v>0</v>
      </c>
      <c r="F1268" t="s">
        <v>4204</v>
      </c>
      <c r="G1268">
        <v>0</v>
      </c>
    </row>
    <row r="1269" spans="1:7" x14ac:dyDescent="0.3">
      <c r="A1269" t="s">
        <v>4201</v>
      </c>
      <c r="B1269">
        <v>0</v>
      </c>
      <c r="C1269" t="s">
        <v>4202</v>
      </c>
      <c r="D1269" t="s">
        <v>4203</v>
      </c>
      <c r="E1269">
        <v>0</v>
      </c>
      <c r="F1269" t="s">
        <v>4204</v>
      </c>
      <c r="G1269">
        <v>0</v>
      </c>
    </row>
    <row r="1270" spans="1:7" x14ac:dyDescent="0.3">
      <c r="A1270" t="s">
        <v>4201</v>
      </c>
      <c r="B1270">
        <v>0</v>
      </c>
      <c r="C1270" t="s">
        <v>4202</v>
      </c>
      <c r="D1270" t="s">
        <v>4203</v>
      </c>
      <c r="E1270">
        <v>0</v>
      </c>
      <c r="F1270" t="s">
        <v>4204</v>
      </c>
      <c r="G1270">
        <v>0</v>
      </c>
    </row>
    <row r="1271" spans="1:7" x14ac:dyDescent="0.3">
      <c r="A1271" t="s">
        <v>4201</v>
      </c>
      <c r="B1271">
        <v>0</v>
      </c>
      <c r="C1271" t="s">
        <v>4202</v>
      </c>
      <c r="D1271" t="s">
        <v>4203</v>
      </c>
      <c r="E1271">
        <v>0</v>
      </c>
      <c r="F1271" t="s">
        <v>4204</v>
      </c>
      <c r="G1271">
        <v>0</v>
      </c>
    </row>
    <row r="1272" spans="1:7" x14ac:dyDescent="0.3">
      <c r="A1272" t="s">
        <v>4201</v>
      </c>
      <c r="B1272">
        <v>0</v>
      </c>
      <c r="C1272" t="s">
        <v>4202</v>
      </c>
      <c r="D1272" t="s">
        <v>4203</v>
      </c>
      <c r="E1272">
        <v>0</v>
      </c>
      <c r="F1272" t="s">
        <v>4204</v>
      </c>
      <c r="G1272">
        <v>0</v>
      </c>
    </row>
    <row r="1273" spans="1:7" x14ac:dyDescent="0.3">
      <c r="A1273" t="s">
        <v>4201</v>
      </c>
      <c r="B1273">
        <v>0</v>
      </c>
      <c r="C1273" t="s">
        <v>4202</v>
      </c>
      <c r="D1273" t="s">
        <v>4203</v>
      </c>
      <c r="E1273">
        <v>0</v>
      </c>
      <c r="F1273" t="s">
        <v>4204</v>
      </c>
      <c r="G1273">
        <v>0</v>
      </c>
    </row>
    <row r="1274" spans="1:7" x14ac:dyDescent="0.3">
      <c r="A1274" t="s">
        <v>4201</v>
      </c>
      <c r="B1274">
        <v>0</v>
      </c>
      <c r="C1274" t="s">
        <v>4202</v>
      </c>
      <c r="D1274" t="s">
        <v>4203</v>
      </c>
      <c r="E1274">
        <v>0</v>
      </c>
      <c r="F1274" t="s">
        <v>4204</v>
      </c>
      <c r="G1274">
        <v>0</v>
      </c>
    </row>
    <row r="1275" spans="1:7" x14ac:dyDescent="0.3">
      <c r="A1275" t="s">
        <v>4201</v>
      </c>
      <c r="B1275">
        <v>0</v>
      </c>
      <c r="C1275" t="s">
        <v>4202</v>
      </c>
      <c r="D1275" t="s">
        <v>4203</v>
      </c>
      <c r="E1275">
        <v>0</v>
      </c>
      <c r="F1275" t="s">
        <v>4204</v>
      </c>
      <c r="G1275">
        <v>0</v>
      </c>
    </row>
    <row r="1276" spans="1:7" x14ac:dyDescent="0.3">
      <c r="A1276" t="s">
        <v>4201</v>
      </c>
      <c r="B1276">
        <v>0</v>
      </c>
      <c r="C1276" t="s">
        <v>4202</v>
      </c>
      <c r="D1276" t="s">
        <v>4203</v>
      </c>
      <c r="E1276">
        <v>0</v>
      </c>
      <c r="F1276" t="s">
        <v>4204</v>
      </c>
      <c r="G1276">
        <v>0</v>
      </c>
    </row>
    <row r="1277" spans="1:7" x14ac:dyDescent="0.3">
      <c r="A1277" t="s">
        <v>4201</v>
      </c>
      <c r="B1277">
        <v>0</v>
      </c>
      <c r="C1277" t="s">
        <v>4202</v>
      </c>
      <c r="D1277" t="s">
        <v>4203</v>
      </c>
      <c r="E1277">
        <v>0</v>
      </c>
      <c r="F1277" t="s">
        <v>4204</v>
      </c>
      <c r="G1277">
        <v>0</v>
      </c>
    </row>
    <row r="1278" spans="1:7" x14ac:dyDescent="0.3">
      <c r="A1278" t="s">
        <v>4201</v>
      </c>
      <c r="B1278">
        <v>0</v>
      </c>
      <c r="C1278" t="s">
        <v>4202</v>
      </c>
      <c r="D1278" t="s">
        <v>4203</v>
      </c>
      <c r="E1278">
        <v>0</v>
      </c>
      <c r="F1278" t="s">
        <v>4204</v>
      </c>
      <c r="G1278">
        <v>0</v>
      </c>
    </row>
    <row r="1279" spans="1:7" x14ac:dyDescent="0.3">
      <c r="A1279" t="s">
        <v>4201</v>
      </c>
      <c r="B1279">
        <v>0</v>
      </c>
      <c r="C1279" t="s">
        <v>4202</v>
      </c>
      <c r="D1279" t="s">
        <v>4203</v>
      </c>
      <c r="E1279">
        <v>0</v>
      </c>
      <c r="F1279" t="s">
        <v>4204</v>
      </c>
      <c r="G1279">
        <v>0</v>
      </c>
    </row>
    <row r="1280" spans="1:7" x14ac:dyDescent="0.3">
      <c r="A1280" t="s">
        <v>4201</v>
      </c>
      <c r="B1280">
        <v>0</v>
      </c>
      <c r="C1280" t="s">
        <v>4202</v>
      </c>
      <c r="D1280" t="s">
        <v>4203</v>
      </c>
      <c r="E1280">
        <v>0</v>
      </c>
      <c r="F1280" t="s">
        <v>4204</v>
      </c>
      <c r="G1280">
        <v>0</v>
      </c>
    </row>
    <row r="1281" spans="1:7" x14ac:dyDescent="0.3">
      <c r="A1281" t="s">
        <v>4201</v>
      </c>
      <c r="B1281">
        <v>0</v>
      </c>
      <c r="C1281" t="s">
        <v>4202</v>
      </c>
      <c r="D1281" t="s">
        <v>4203</v>
      </c>
      <c r="E1281">
        <v>0</v>
      </c>
      <c r="F1281" t="s">
        <v>4204</v>
      </c>
      <c r="G1281">
        <v>0</v>
      </c>
    </row>
    <row r="1282" spans="1:7" x14ac:dyDescent="0.3">
      <c r="A1282" t="s">
        <v>4201</v>
      </c>
      <c r="B1282">
        <v>0</v>
      </c>
      <c r="C1282" t="s">
        <v>4202</v>
      </c>
      <c r="D1282" t="s">
        <v>4203</v>
      </c>
      <c r="E1282">
        <v>0</v>
      </c>
      <c r="F1282" t="s">
        <v>4204</v>
      </c>
      <c r="G1282">
        <v>0</v>
      </c>
    </row>
    <row r="1283" spans="1:7" x14ac:dyDescent="0.3">
      <c r="A1283" t="s">
        <v>4201</v>
      </c>
      <c r="B1283">
        <v>0</v>
      </c>
      <c r="C1283" t="s">
        <v>4202</v>
      </c>
      <c r="D1283" t="s">
        <v>4203</v>
      </c>
      <c r="E1283">
        <v>0</v>
      </c>
      <c r="F1283" t="s">
        <v>4204</v>
      </c>
      <c r="G1283">
        <v>0</v>
      </c>
    </row>
    <row r="1284" spans="1:7" x14ac:dyDescent="0.3">
      <c r="A1284" t="s">
        <v>4201</v>
      </c>
      <c r="B1284">
        <v>0</v>
      </c>
      <c r="C1284" t="s">
        <v>4202</v>
      </c>
      <c r="D1284" t="s">
        <v>4203</v>
      </c>
      <c r="E1284">
        <v>0</v>
      </c>
      <c r="F1284" t="s">
        <v>4204</v>
      </c>
      <c r="G1284">
        <v>0</v>
      </c>
    </row>
    <row r="1285" spans="1:7" x14ac:dyDescent="0.3">
      <c r="A1285" t="s">
        <v>4201</v>
      </c>
      <c r="B1285">
        <v>0</v>
      </c>
      <c r="C1285" t="s">
        <v>4202</v>
      </c>
      <c r="D1285" t="s">
        <v>4203</v>
      </c>
      <c r="E1285">
        <v>0</v>
      </c>
      <c r="F1285" t="s">
        <v>4204</v>
      </c>
      <c r="G1285">
        <v>0</v>
      </c>
    </row>
    <row r="1286" spans="1:7" x14ac:dyDescent="0.3">
      <c r="A1286" t="s">
        <v>4201</v>
      </c>
      <c r="B1286">
        <v>0</v>
      </c>
      <c r="C1286" t="s">
        <v>4202</v>
      </c>
      <c r="D1286" t="s">
        <v>4203</v>
      </c>
      <c r="E1286">
        <v>0</v>
      </c>
      <c r="F1286" t="s">
        <v>4204</v>
      </c>
      <c r="G1286">
        <v>0</v>
      </c>
    </row>
    <row r="1287" spans="1:7" x14ac:dyDescent="0.3">
      <c r="A1287" t="s">
        <v>4201</v>
      </c>
      <c r="B1287">
        <v>0</v>
      </c>
      <c r="C1287" t="s">
        <v>4202</v>
      </c>
      <c r="D1287" t="s">
        <v>4203</v>
      </c>
      <c r="E1287">
        <v>0</v>
      </c>
      <c r="F1287" t="s">
        <v>4204</v>
      </c>
      <c r="G1287">
        <v>0</v>
      </c>
    </row>
    <row r="1288" spans="1:7" x14ac:dyDescent="0.3">
      <c r="A1288" t="s">
        <v>4201</v>
      </c>
      <c r="B1288">
        <v>0</v>
      </c>
      <c r="C1288" t="s">
        <v>4202</v>
      </c>
      <c r="D1288" t="s">
        <v>4203</v>
      </c>
      <c r="E1288">
        <v>0</v>
      </c>
      <c r="F1288" t="s">
        <v>4204</v>
      </c>
      <c r="G1288">
        <v>0</v>
      </c>
    </row>
    <row r="1289" spans="1:7" x14ac:dyDescent="0.3">
      <c r="A1289" t="s">
        <v>4201</v>
      </c>
      <c r="B1289">
        <v>0</v>
      </c>
      <c r="C1289" t="s">
        <v>4202</v>
      </c>
      <c r="D1289" t="s">
        <v>4203</v>
      </c>
      <c r="E1289">
        <v>0</v>
      </c>
      <c r="F1289" t="s">
        <v>4204</v>
      </c>
      <c r="G1289">
        <v>0</v>
      </c>
    </row>
    <row r="1290" spans="1:7" x14ac:dyDescent="0.3">
      <c r="A1290" t="s">
        <v>4201</v>
      </c>
      <c r="B1290">
        <v>0</v>
      </c>
      <c r="C1290" t="s">
        <v>4202</v>
      </c>
      <c r="D1290" t="s">
        <v>4203</v>
      </c>
      <c r="E1290">
        <v>0</v>
      </c>
      <c r="F1290" t="s">
        <v>4204</v>
      </c>
      <c r="G1290">
        <v>0</v>
      </c>
    </row>
    <row r="1291" spans="1:7" x14ac:dyDescent="0.3">
      <c r="A1291" t="s">
        <v>4201</v>
      </c>
      <c r="B1291">
        <v>0</v>
      </c>
      <c r="C1291" t="s">
        <v>4202</v>
      </c>
      <c r="D1291" t="s">
        <v>4203</v>
      </c>
      <c r="E1291">
        <v>0</v>
      </c>
      <c r="F1291" t="s">
        <v>4204</v>
      </c>
      <c r="G1291">
        <v>0</v>
      </c>
    </row>
    <row r="1292" spans="1:7" x14ac:dyDescent="0.3">
      <c r="A1292" t="s">
        <v>4201</v>
      </c>
      <c r="B1292">
        <v>0</v>
      </c>
      <c r="C1292" t="s">
        <v>4202</v>
      </c>
      <c r="D1292" t="s">
        <v>4203</v>
      </c>
      <c r="E1292">
        <v>0</v>
      </c>
      <c r="F1292" t="s">
        <v>4204</v>
      </c>
      <c r="G1292">
        <v>0</v>
      </c>
    </row>
    <row r="1293" spans="1:7" x14ac:dyDescent="0.3">
      <c r="A1293" t="s">
        <v>4201</v>
      </c>
      <c r="B1293">
        <v>0</v>
      </c>
      <c r="C1293" t="s">
        <v>4202</v>
      </c>
      <c r="D1293" t="s">
        <v>4203</v>
      </c>
      <c r="E1293">
        <v>0</v>
      </c>
      <c r="F1293" t="s">
        <v>4204</v>
      </c>
      <c r="G1293">
        <v>0</v>
      </c>
    </row>
    <row r="1294" spans="1:7" x14ac:dyDescent="0.3">
      <c r="A1294" t="s">
        <v>4201</v>
      </c>
      <c r="B1294">
        <v>0</v>
      </c>
      <c r="C1294" t="s">
        <v>4202</v>
      </c>
      <c r="D1294" t="s">
        <v>4203</v>
      </c>
      <c r="E1294">
        <v>0</v>
      </c>
      <c r="F1294" t="s">
        <v>4204</v>
      </c>
      <c r="G1294">
        <v>0</v>
      </c>
    </row>
    <row r="1295" spans="1:7" x14ac:dyDescent="0.3">
      <c r="A1295" t="s">
        <v>4201</v>
      </c>
      <c r="B1295">
        <v>0</v>
      </c>
      <c r="C1295" t="s">
        <v>4202</v>
      </c>
      <c r="D1295" t="s">
        <v>4203</v>
      </c>
      <c r="E1295">
        <v>0</v>
      </c>
      <c r="F1295" t="s">
        <v>4204</v>
      </c>
      <c r="G1295">
        <v>0</v>
      </c>
    </row>
    <row r="1296" spans="1:7" x14ac:dyDescent="0.3">
      <c r="A1296" t="s">
        <v>4201</v>
      </c>
      <c r="B1296">
        <v>0</v>
      </c>
      <c r="C1296" t="s">
        <v>4202</v>
      </c>
      <c r="D1296" t="s">
        <v>4203</v>
      </c>
      <c r="E1296">
        <v>0</v>
      </c>
      <c r="F1296" t="s">
        <v>4204</v>
      </c>
      <c r="G1296">
        <v>0</v>
      </c>
    </row>
    <row r="1297" spans="1:7" x14ac:dyDescent="0.3">
      <c r="A1297" t="s">
        <v>4201</v>
      </c>
      <c r="B1297">
        <v>0</v>
      </c>
      <c r="C1297" t="s">
        <v>4202</v>
      </c>
      <c r="D1297" t="s">
        <v>4203</v>
      </c>
      <c r="E1297">
        <v>0</v>
      </c>
      <c r="F1297" t="s">
        <v>4204</v>
      </c>
      <c r="G1297">
        <v>0</v>
      </c>
    </row>
    <row r="1298" spans="1:7" x14ac:dyDescent="0.3">
      <c r="A1298" t="s">
        <v>4201</v>
      </c>
      <c r="B1298">
        <v>0</v>
      </c>
      <c r="C1298" t="s">
        <v>4202</v>
      </c>
      <c r="D1298" t="s">
        <v>4203</v>
      </c>
      <c r="E1298">
        <v>0</v>
      </c>
      <c r="F1298" t="s">
        <v>4204</v>
      </c>
      <c r="G1298">
        <v>0</v>
      </c>
    </row>
    <row r="1299" spans="1:7" x14ac:dyDescent="0.3">
      <c r="A1299" t="s">
        <v>4201</v>
      </c>
      <c r="B1299">
        <v>0</v>
      </c>
      <c r="C1299" t="s">
        <v>4202</v>
      </c>
      <c r="D1299" t="s">
        <v>4203</v>
      </c>
      <c r="E1299">
        <v>0</v>
      </c>
      <c r="F1299" t="s">
        <v>4204</v>
      </c>
      <c r="G1299">
        <v>0</v>
      </c>
    </row>
    <row r="1300" spans="1:7" x14ac:dyDescent="0.3">
      <c r="A1300" t="s">
        <v>4201</v>
      </c>
      <c r="B1300">
        <v>0</v>
      </c>
      <c r="C1300" t="s">
        <v>4202</v>
      </c>
      <c r="D1300" t="s">
        <v>4203</v>
      </c>
      <c r="E1300">
        <v>0</v>
      </c>
      <c r="F1300" t="s">
        <v>4204</v>
      </c>
      <c r="G1300">
        <v>0</v>
      </c>
    </row>
    <row r="1301" spans="1:7" x14ac:dyDescent="0.3">
      <c r="A1301" t="s">
        <v>4201</v>
      </c>
      <c r="B1301">
        <v>0</v>
      </c>
      <c r="C1301" t="s">
        <v>4202</v>
      </c>
      <c r="D1301" t="s">
        <v>4203</v>
      </c>
      <c r="E1301">
        <v>0</v>
      </c>
      <c r="F1301" t="s">
        <v>4204</v>
      </c>
      <c r="G1301">
        <v>0</v>
      </c>
    </row>
    <row r="1302" spans="1:7" x14ac:dyDescent="0.3">
      <c r="A1302" t="s">
        <v>4201</v>
      </c>
      <c r="B1302">
        <v>0</v>
      </c>
      <c r="C1302" t="s">
        <v>4202</v>
      </c>
      <c r="D1302" t="s">
        <v>4203</v>
      </c>
      <c r="E1302">
        <v>0</v>
      </c>
      <c r="F1302" t="s">
        <v>4204</v>
      </c>
      <c r="G1302">
        <v>0</v>
      </c>
    </row>
    <row r="1303" spans="1:7" x14ac:dyDescent="0.3">
      <c r="A1303" t="s">
        <v>4201</v>
      </c>
      <c r="B1303">
        <v>0</v>
      </c>
      <c r="C1303" t="s">
        <v>4202</v>
      </c>
      <c r="D1303" t="s">
        <v>4203</v>
      </c>
      <c r="E1303">
        <v>0</v>
      </c>
      <c r="F1303" t="s">
        <v>4204</v>
      </c>
      <c r="G1303">
        <v>0</v>
      </c>
    </row>
    <row r="1304" spans="1:7" x14ac:dyDescent="0.3">
      <c r="A1304" t="s">
        <v>4201</v>
      </c>
      <c r="B1304">
        <v>0</v>
      </c>
      <c r="C1304" t="s">
        <v>4202</v>
      </c>
      <c r="D1304" t="s">
        <v>4203</v>
      </c>
      <c r="E1304">
        <v>0</v>
      </c>
      <c r="F1304" t="s">
        <v>4204</v>
      </c>
      <c r="G1304">
        <v>0</v>
      </c>
    </row>
    <row r="1305" spans="1:7" x14ac:dyDescent="0.3">
      <c r="A1305" t="s">
        <v>4201</v>
      </c>
      <c r="B1305">
        <v>0</v>
      </c>
      <c r="C1305" t="s">
        <v>4202</v>
      </c>
      <c r="D1305" t="s">
        <v>4203</v>
      </c>
      <c r="E1305">
        <v>0</v>
      </c>
      <c r="F1305" t="s">
        <v>4204</v>
      </c>
      <c r="G1305">
        <v>0</v>
      </c>
    </row>
    <row r="1306" spans="1:7" x14ac:dyDescent="0.3">
      <c r="A1306" t="s">
        <v>4201</v>
      </c>
      <c r="B1306">
        <v>0</v>
      </c>
      <c r="C1306" t="s">
        <v>4202</v>
      </c>
      <c r="D1306" t="s">
        <v>4203</v>
      </c>
      <c r="E1306">
        <v>0</v>
      </c>
      <c r="F1306" t="s">
        <v>4204</v>
      </c>
      <c r="G1306">
        <v>0</v>
      </c>
    </row>
    <row r="1307" spans="1:7" x14ac:dyDescent="0.3">
      <c r="A1307" t="s">
        <v>4201</v>
      </c>
      <c r="B1307">
        <v>0</v>
      </c>
      <c r="C1307" t="s">
        <v>4202</v>
      </c>
      <c r="D1307" t="s">
        <v>4203</v>
      </c>
      <c r="E1307">
        <v>0</v>
      </c>
      <c r="F1307" t="s">
        <v>4204</v>
      </c>
      <c r="G1307">
        <v>0</v>
      </c>
    </row>
    <row r="1308" spans="1:7" x14ac:dyDescent="0.3">
      <c r="A1308" t="s">
        <v>4201</v>
      </c>
      <c r="B1308">
        <v>0</v>
      </c>
      <c r="C1308" t="s">
        <v>4202</v>
      </c>
      <c r="D1308" t="s">
        <v>4203</v>
      </c>
      <c r="E1308">
        <v>0</v>
      </c>
      <c r="F1308" t="s">
        <v>4204</v>
      </c>
      <c r="G1308">
        <v>0</v>
      </c>
    </row>
    <row r="1309" spans="1:7" x14ac:dyDescent="0.3">
      <c r="A1309" t="s">
        <v>4201</v>
      </c>
      <c r="B1309">
        <v>0</v>
      </c>
      <c r="C1309" t="s">
        <v>4202</v>
      </c>
      <c r="D1309" t="s">
        <v>4203</v>
      </c>
      <c r="E1309">
        <v>0</v>
      </c>
      <c r="F1309" t="s">
        <v>4204</v>
      </c>
      <c r="G1309">
        <v>0</v>
      </c>
    </row>
    <row r="1310" spans="1:7" x14ac:dyDescent="0.3">
      <c r="A1310" t="s">
        <v>4201</v>
      </c>
      <c r="B1310">
        <v>0</v>
      </c>
      <c r="C1310" t="s">
        <v>4202</v>
      </c>
      <c r="D1310" t="s">
        <v>4203</v>
      </c>
      <c r="E1310">
        <v>0</v>
      </c>
      <c r="F1310" t="s">
        <v>4204</v>
      </c>
      <c r="G1310">
        <v>0</v>
      </c>
    </row>
    <row r="1311" spans="1:7" x14ac:dyDescent="0.3">
      <c r="A1311" t="s">
        <v>4201</v>
      </c>
      <c r="B1311">
        <v>0</v>
      </c>
      <c r="C1311" t="s">
        <v>4202</v>
      </c>
      <c r="D1311" t="s">
        <v>4203</v>
      </c>
      <c r="E1311">
        <v>0</v>
      </c>
      <c r="F1311" t="s">
        <v>4204</v>
      </c>
      <c r="G1311">
        <v>0</v>
      </c>
    </row>
    <row r="1312" spans="1:7" x14ac:dyDescent="0.3">
      <c r="A1312" t="s">
        <v>4201</v>
      </c>
      <c r="B1312">
        <v>0</v>
      </c>
      <c r="C1312" t="s">
        <v>4202</v>
      </c>
      <c r="D1312" t="s">
        <v>4203</v>
      </c>
      <c r="E1312">
        <v>0</v>
      </c>
      <c r="F1312" t="s">
        <v>4204</v>
      </c>
      <c r="G1312">
        <v>0</v>
      </c>
    </row>
    <row r="1313" spans="1:7" x14ac:dyDescent="0.3">
      <c r="A1313" t="s">
        <v>4201</v>
      </c>
      <c r="B1313">
        <v>0</v>
      </c>
      <c r="C1313" t="s">
        <v>4202</v>
      </c>
      <c r="D1313" t="s">
        <v>4203</v>
      </c>
      <c r="E1313">
        <v>0</v>
      </c>
      <c r="F1313" t="s">
        <v>4204</v>
      </c>
      <c r="G1313">
        <v>0</v>
      </c>
    </row>
    <row r="1314" spans="1:7" x14ac:dyDescent="0.3">
      <c r="A1314" t="s">
        <v>4201</v>
      </c>
      <c r="B1314">
        <v>0</v>
      </c>
      <c r="C1314" t="s">
        <v>4202</v>
      </c>
      <c r="D1314" t="s">
        <v>4203</v>
      </c>
      <c r="E1314">
        <v>0</v>
      </c>
      <c r="F1314" t="s">
        <v>4204</v>
      </c>
      <c r="G1314">
        <v>0</v>
      </c>
    </row>
    <row r="1315" spans="1:7" x14ac:dyDescent="0.3">
      <c r="A1315" t="s">
        <v>4201</v>
      </c>
      <c r="B1315">
        <v>0</v>
      </c>
      <c r="C1315" t="s">
        <v>4202</v>
      </c>
      <c r="D1315" t="s">
        <v>4203</v>
      </c>
      <c r="E1315">
        <v>0</v>
      </c>
      <c r="F1315" t="s">
        <v>4204</v>
      </c>
      <c r="G1315">
        <v>0</v>
      </c>
    </row>
    <row r="1316" spans="1:7" x14ac:dyDescent="0.3">
      <c r="A1316" t="s">
        <v>4201</v>
      </c>
      <c r="B1316">
        <v>0</v>
      </c>
      <c r="C1316" t="s">
        <v>4202</v>
      </c>
      <c r="D1316" t="s">
        <v>4203</v>
      </c>
      <c r="E1316">
        <v>0</v>
      </c>
      <c r="F1316" t="s">
        <v>4204</v>
      </c>
      <c r="G1316">
        <v>0</v>
      </c>
    </row>
    <row r="1317" spans="1:7" x14ac:dyDescent="0.3">
      <c r="A1317" t="s">
        <v>4201</v>
      </c>
      <c r="B1317">
        <v>0</v>
      </c>
      <c r="C1317" t="s">
        <v>4202</v>
      </c>
      <c r="D1317" t="s">
        <v>4203</v>
      </c>
      <c r="E1317">
        <v>0</v>
      </c>
      <c r="F1317" t="s">
        <v>4204</v>
      </c>
      <c r="G1317">
        <v>0</v>
      </c>
    </row>
    <row r="1318" spans="1:7" x14ac:dyDescent="0.3">
      <c r="A1318" t="s">
        <v>4201</v>
      </c>
      <c r="B1318">
        <v>0</v>
      </c>
      <c r="C1318" t="s">
        <v>4202</v>
      </c>
      <c r="D1318" t="s">
        <v>4203</v>
      </c>
      <c r="E1318">
        <v>0</v>
      </c>
      <c r="F1318" t="s">
        <v>4204</v>
      </c>
      <c r="G1318">
        <v>0</v>
      </c>
    </row>
    <row r="1319" spans="1:7" x14ac:dyDescent="0.3">
      <c r="A1319" t="s">
        <v>4201</v>
      </c>
      <c r="B1319">
        <v>0</v>
      </c>
      <c r="C1319" t="s">
        <v>4202</v>
      </c>
      <c r="D1319" t="s">
        <v>4203</v>
      </c>
      <c r="E1319">
        <v>0</v>
      </c>
      <c r="F1319" t="s">
        <v>4204</v>
      </c>
      <c r="G1319">
        <v>0</v>
      </c>
    </row>
    <row r="1320" spans="1:7" x14ac:dyDescent="0.3">
      <c r="A1320" t="s">
        <v>4201</v>
      </c>
      <c r="B1320">
        <v>0</v>
      </c>
      <c r="C1320" t="s">
        <v>4202</v>
      </c>
      <c r="D1320" t="s">
        <v>4203</v>
      </c>
      <c r="E1320">
        <v>0</v>
      </c>
      <c r="F1320" t="s">
        <v>4204</v>
      </c>
      <c r="G1320">
        <v>0</v>
      </c>
    </row>
    <row r="1321" spans="1:7" x14ac:dyDescent="0.3">
      <c r="A1321" t="s">
        <v>4201</v>
      </c>
      <c r="B1321">
        <v>0</v>
      </c>
      <c r="C1321" t="s">
        <v>4202</v>
      </c>
      <c r="D1321" t="s">
        <v>4203</v>
      </c>
      <c r="E1321">
        <v>0</v>
      </c>
      <c r="F1321" t="s">
        <v>4204</v>
      </c>
      <c r="G1321">
        <v>0</v>
      </c>
    </row>
    <row r="1322" spans="1:7" x14ac:dyDescent="0.3">
      <c r="A1322" t="s">
        <v>4201</v>
      </c>
      <c r="B1322">
        <v>0</v>
      </c>
      <c r="C1322" t="s">
        <v>4202</v>
      </c>
      <c r="D1322" t="s">
        <v>4203</v>
      </c>
      <c r="E1322">
        <v>0</v>
      </c>
      <c r="F1322" t="s">
        <v>4204</v>
      </c>
      <c r="G1322">
        <v>0</v>
      </c>
    </row>
    <row r="1323" spans="1:7" x14ac:dyDescent="0.3">
      <c r="A1323" t="s">
        <v>4201</v>
      </c>
      <c r="B1323">
        <v>0</v>
      </c>
      <c r="C1323" t="s">
        <v>4202</v>
      </c>
      <c r="D1323" t="s">
        <v>4203</v>
      </c>
      <c r="E1323">
        <v>0</v>
      </c>
      <c r="F1323" t="s">
        <v>4204</v>
      </c>
      <c r="G1323">
        <v>0</v>
      </c>
    </row>
    <row r="1324" spans="1:7" x14ac:dyDescent="0.3">
      <c r="A1324" t="s">
        <v>4201</v>
      </c>
      <c r="B1324">
        <v>0</v>
      </c>
      <c r="C1324" t="s">
        <v>4202</v>
      </c>
      <c r="D1324" t="s">
        <v>4203</v>
      </c>
      <c r="E1324">
        <v>0</v>
      </c>
      <c r="F1324" t="s">
        <v>4204</v>
      </c>
      <c r="G1324">
        <v>0</v>
      </c>
    </row>
    <row r="1325" spans="1:7" x14ac:dyDescent="0.3">
      <c r="A1325" t="s">
        <v>4201</v>
      </c>
      <c r="B1325">
        <v>0</v>
      </c>
      <c r="C1325" t="s">
        <v>4202</v>
      </c>
      <c r="D1325" t="s">
        <v>4203</v>
      </c>
      <c r="E1325">
        <v>0</v>
      </c>
      <c r="F1325" t="s">
        <v>4204</v>
      </c>
      <c r="G1325">
        <v>0</v>
      </c>
    </row>
    <row r="1326" spans="1:7" x14ac:dyDescent="0.3">
      <c r="A1326" t="s">
        <v>4201</v>
      </c>
      <c r="B1326">
        <v>0</v>
      </c>
      <c r="C1326" t="s">
        <v>4202</v>
      </c>
      <c r="D1326" t="s">
        <v>4203</v>
      </c>
      <c r="E1326">
        <v>0</v>
      </c>
      <c r="F1326" t="s">
        <v>4204</v>
      </c>
      <c r="G1326">
        <v>0</v>
      </c>
    </row>
    <row r="1327" spans="1:7" x14ac:dyDescent="0.3">
      <c r="A1327" t="s">
        <v>4201</v>
      </c>
      <c r="B1327">
        <v>0</v>
      </c>
      <c r="C1327" t="s">
        <v>4202</v>
      </c>
      <c r="D1327" t="s">
        <v>4203</v>
      </c>
      <c r="E1327">
        <v>0</v>
      </c>
      <c r="F1327" t="s">
        <v>4204</v>
      </c>
      <c r="G1327">
        <v>0</v>
      </c>
    </row>
    <row r="1328" spans="1:7" x14ac:dyDescent="0.3">
      <c r="A1328" t="s">
        <v>4201</v>
      </c>
      <c r="B1328">
        <v>0</v>
      </c>
      <c r="C1328" t="s">
        <v>4202</v>
      </c>
      <c r="D1328" t="s">
        <v>4203</v>
      </c>
      <c r="E1328">
        <v>0</v>
      </c>
      <c r="F1328" t="s">
        <v>4204</v>
      </c>
      <c r="G1328">
        <v>0</v>
      </c>
    </row>
    <row r="1329" spans="1:7" x14ac:dyDescent="0.3">
      <c r="A1329" t="s">
        <v>4201</v>
      </c>
      <c r="B1329">
        <v>0</v>
      </c>
      <c r="C1329" t="s">
        <v>4202</v>
      </c>
      <c r="D1329" t="s">
        <v>4203</v>
      </c>
      <c r="E1329">
        <v>0</v>
      </c>
      <c r="F1329" t="s">
        <v>4204</v>
      </c>
      <c r="G1329">
        <v>0</v>
      </c>
    </row>
    <row r="1330" spans="1:7" x14ac:dyDescent="0.3">
      <c r="A1330" t="s">
        <v>4201</v>
      </c>
      <c r="B1330">
        <v>0</v>
      </c>
      <c r="C1330" t="s">
        <v>4202</v>
      </c>
      <c r="D1330" t="s">
        <v>4203</v>
      </c>
      <c r="E1330">
        <v>0</v>
      </c>
      <c r="F1330" t="s">
        <v>4204</v>
      </c>
      <c r="G1330">
        <v>0</v>
      </c>
    </row>
    <row r="1331" spans="1:7" x14ac:dyDescent="0.3">
      <c r="A1331" t="s">
        <v>4201</v>
      </c>
      <c r="B1331">
        <v>0</v>
      </c>
      <c r="C1331" t="s">
        <v>4202</v>
      </c>
      <c r="D1331" t="s">
        <v>4203</v>
      </c>
      <c r="E1331">
        <v>0</v>
      </c>
      <c r="F1331" t="s">
        <v>4204</v>
      </c>
      <c r="G1331">
        <v>0</v>
      </c>
    </row>
    <row r="1332" spans="1:7" x14ac:dyDescent="0.3">
      <c r="A1332" t="s">
        <v>4201</v>
      </c>
      <c r="B1332">
        <v>0</v>
      </c>
      <c r="C1332" t="s">
        <v>4202</v>
      </c>
      <c r="D1332" t="s">
        <v>4203</v>
      </c>
      <c r="E1332">
        <v>0</v>
      </c>
      <c r="F1332" t="s">
        <v>4204</v>
      </c>
      <c r="G1332">
        <v>0</v>
      </c>
    </row>
    <row r="1333" spans="1:7" x14ac:dyDescent="0.3">
      <c r="A1333" t="s">
        <v>4201</v>
      </c>
      <c r="B1333">
        <v>0</v>
      </c>
      <c r="C1333" t="s">
        <v>4202</v>
      </c>
      <c r="D1333" t="s">
        <v>4203</v>
      </c>
      <c r="E1333">
        <v>0</v>
      </c>
      <c r="F1333" t="s">
        <v>4204</v>
      </c>
      <c r="G1333">
        <v>0</v>
      </c>
    </row>
    <row r="1334" spans="1:7" x14ac:dyDescent="0.3">
      <c r="A1334" t="s">
        <v>4201</v>
      </c>
      <c r="B1334">
        <v>0</v>
      </c>
      <c r="C1334" t="s">
        <v>4202</v>
      </c>
      <c r="D1334" t="s">
        <v>4203</v>
      </c>
      <c r="E1334">
        <v>0</v>
      </c>
      <c r="F1334" t="s">
        <v>4204</v>
      </c>
      <c r="G1334">
        <v>0</v>
      </c>
    </row>
    <row r="1335" spans="1:7" x14ac:dyDescent="0.3">
      <c r="A1335" t="s">
        <v>4201</v>
      </c>
      <c r="B1335">
        <v>0</v>
      </c>
      <c r="C1335" t="s">
        <v>4202</v>
      </c>
      <c r="D1335" t="s">
        <v>4203</v>
      </c>
      <c r="E1335">
        <v>0</v>
      </c>
      <c r="F1335" t="s">
        <v>4204</v>
      </c>
      <c r="G1335">
        <v>0</v>
      </c>
    </row>
    <row r="1336" spans="1:7" x14ac:dyDescent="0.3">
      <c r="A1336" t="s">
        <v>4201</v>
      </c>
      <c r="B1336">
        <v>0</v>
      </c>
      <c r="C1336" t="s">
        <v>4202</v>
      </c>
      <c r="D1336" t="s">
        <v>4203</v>
      </c>
      <c r="E1336">
        <v>0</v>
      </c>
      <c r="F1336" t="s">
        <v>4204</v>
      </c>
      <c r="G1336">
        <v>0</v>
      </c>
    </row>
    <row r="1337" spans="1:7" x14ac:dyDescent="0.3">
      <c r="A1337" t="s">
        <v>4201</v>
      </c>
      <c r="B1337">
        <v>0</v>
      </c>
      <c r="C1337" t="s">
        <v>4202</v>
      </c>
      <c r="D1337" t="s">
        <v>4203</v>
      </c>
      <c r="E1337">
        <v>0</v>
      </c>
      <c r="F1337" t="s">
        <v>4204</v>
      </c>
      <c r="G1337">
        <v>0</v>
      </c>
    </row>
    <row r="1338" spans="1:7" x14ac:dyDescent="0.3">
      <c r="A1338" t="s">
        <v>4201</v>
      </c>
      <c r="B1338">
        <v>0</v>
      </c>
      <c r="C1338" t="s">
        <v>4202</v>
      </c>
      <c r="D1338" t="s">
        <v>4203</v>
      </c>
      <c r="E1338">
        <v>0</v>
      </c>
      <c r="F1338" t="s">
        <v>4204</v>
      </c>
      <c r="G1338">
        <v>0</v>
      </c>
    </row>
    <row r="1339" spans="1:7" x14ac:dyDescent="0.3">
      <c r="A1339" t="s">
        <v>4201</v>
      </c>
      <c r="B1339">
        <v>0</v>
      </c>
      <c r="C1339" t="s">
        <v>4202</v>
      </c>
      <c r="D1339" t="s">
        <v>4203</v>
      </c>
      <c r="E1339">
        <v>0</v>
      </c>
      <c r="F1339" t="s">
        <v>4204</v>
      </c>
      <c r="G1339">
        <v>0</v>
      </c>
    </row>
    <row r="1340" spans="1:7" x14ac:dyDescent="0.3">
      <c r="A1340" t="s">
        <v>4201</v>
      </c>
      <c r="B1340">
        <v>0</v>
      </c>
      <c r="C1340" t="s">
        <v>4202</v>
      </c>
      <c r="D1340" t="s">
        <v>4203</v>
      </c>
      <c r="E1340">
        <v>0</v>
      </c>
      <c r="F1340" t="s">
        <v>4204</v>
      </c>
      <c r="G1340">
        <v>0</v>
      </c>
    </row>
    <row r="1341" spans="1:7" x14ac:dyDescent="0.3">
      <c r="A1341" t="s">
        <v>4201</v>
      </c>
      <c r="B1341">
        <v>0</v>
      </c>
      <c r="C1341" t="s">
        <v>4202</v>
      </c>
      <c r="D1341" t="s">
        <v>4203</v>
      </c>
      <c r="E1341">
        <v>0</v>
      </c>
      <c r="F1341" t="s">
        <v>4204</v>
      </c>
      <c r="G1341">
        <v>0</v>
      </c>
    </row>
    <row r="1342" spans="1:7" x14ac:dyDescent="0.3">
      <c r="A1342" t="s">
        <v>4201</v>
      </c>
      <c r="B1342">
        <v>0</v>
      </c>
      <c r="C1342" t="s">
        <v>4202</v>
      </c>
      <c r="D1342" t="s">
        <v>4203</v>
      </c>
      <c r="E1342">
        <v>0</v>
      </c>
      <c r="F1342" t="s">
        <v>4204</v>
      </c>
      <c r="G1342">
        <v>0</v>
      </c>
    </row>
    <row r="1343" spans="1:7" x14ac:dyDescent="0.3">
      <c r="A1343" t="s">
        <v>4201</v>
      </c>
      <c r="B1343">
        <v>0</v>
      </c>
      <c r="C1343" t="s">
        <v>4202</v>
      </c>
      <c r="D1343" t="s">
        <v>4203</v>
      </c>
      <c r="E1343">
        <v>0</v>
      </c>
      <c r="F1343" t="s">
        <v>4204</v>
      </c>
      <c r="G1343">
        <v>0</v>
      </c>
    </row>
    <row r="1344" spans="1:7" x14ac:dyDescent="0.3">
      <c r="A1344" t="s">
        <v>4201</v>
      </c>
      <c r="B1344">
        <v>0</v>
      </c>
      <c r="C1344" t="s">
        <v>4202</v>
      </c>
      <c r="D1344" t="s">
        <v>4203</v>
      </c>
      <c r="E1344">
        <v>0</v>
      </c>
      <c r="F1344" t="s">
        <v>4204</v>
      </c>
      <c r="G1344">
        <v>0</v>
      </c>
    </row>
    <row r="1345" spans="1:7" x14ac:dyDescent="0.3">
      <c r="A1345" t="s">
        <v>4201</v>
      </c>
      <c r="B1345">
        <v>0</v>
      </c>
      <c r="C1345" t="s">
        <v>4202</v>
      </c>
      <c r="D1345" t="s">
        <v>4203</v>
      </c>
      <c r="E1345">
        <v>0</v>
      </c>
      <c r="F1345" t="s">
        <v>4204</v>
      </c>
      <c r="G1345">
        <v>0</v>
      </c>
    </row>
    <row r="1346" spans="1:7" x14ac:dyDescent="0.3">
      <c r="A1346" t="s">
        <v>4201</v>
      </c>
      <c r="B1346">
        <v>0</v>
      </c>
      <c r="C1346" t="s">
        <v>4202</v>
      </c>
      <c r="D1346" t="s">
        <v>4203</v>
      </c>
      <c r="E1346">
        <v>0</v>
      </c>
      <c r="F1346" t="s">
        <v>4204</v>
      </c>
      <c r="G1346">
        <v>0</v>
      </c>
    </row>
    <row r="1347" spans="1:7" x14ac:dyDescent="0.3">
      <c r="A1347" t="s">
        <v>4201</v>
      </c>
      <c r="B1347">
        <v>0</v>
      </c>
      <c r="C1347" t="s">
        <v>4202</v>
      </c>
      <c r="D1347" t="s">
        <v>4203</v>
      </c>
      <c r="E1347">
        <v>0</v>
      </c>
      <c r="F1347" t="s">
        <v>4204</v>
      </c>
      <c r="G1347">
        <v>0</v>
      </c>
    </row>
    <row r="1348" spans="1:7" x14ac:dyDescent="0.3">
      <c r="A1348" t="s">
        <v>4201</v>
      </c>
      <c r="B1348">
        <v>0</v>
      </c>
      <c r="C1348" t="s">
        <v>4202</v>
      </c>
      <c r="D1348" t="s">
        <v>4203</v>
      </c>
      <c r="E1348">
        <v>0</v>
      </c>
      <c r="F1348" t="s">
        <v>4204</v>
      </c>
      <c r="G1348">
        <v>0</v>
      </c>
    </row>
    <row r="1349" spans="1:7" x14ac:dyDescent="0.3">
      <c r="A1349" t="s">
        <v>4201</v>
      </c>
      <c r="B1349">
        <v>0</v>
      </c>
      <c r="C1349" t="s">
        <v>4202</v>
      </c>
      <c r="D1349" t="s">
        <v>4203</v>
      </c>
      <c r="E1349">
        <v>0</v>
      </c>
      <c r="F1349" t="s">
        <v>4204</v>
      </c>
      <c r="G1349">
        <v>0</v>
      </c>
    </row>
    <row r="1350" spans="1:7" x14ac:dyDescent="0.3">
      <c r="A1350" t="s">
        <v>4201</v>
      </c>
      <c r="B1350">
        <v>0</v>
      </c>
      <c r="C1350" t="s">
        <v>4202</v>
      </c>
      <c r="D1350" t="s">
        <v>4203</v>
      </c>
      <c r="E1350">
        <v>0</v>
      </c>
      <c r="F1350" t="s">
        <v>4204</v>
      </c>
      <c r="G1350">
        <v>0</v>
      </c>
    </row>
    <row r="1351" spans="1:7" x14ac:dyDescent="0.3">
      <c r="A1351" t="s">
        <v>4201</v>
      </c>
      <c r="B1351">
        <v>0</v>
      </c>
      <c r="C1351" t="s">
        <v>4202</v>
      </c>
      <c r="D1351" t="s">
        <v>4203</v>
      </c>
      <c r="E1351">
        <v>0</v>
      </c>
      <c r="F1351" t="s">
        <v>4204</v>
      </c>
      <c r="G1351">
        <v>0</v>
      </c>
    </row>
    <row r="1352" spans="1:7" x14ac:dyDescent="0.3">
      <c r="A1352" t="s">
        <v>4201</v>
      </c>
      <c r="B1352">
        <v>0</v>
      </c>
      <c r="C1352" t="s">
        <v>4202</v>
      </c>
      <c r="D1352" t="s">
        <v>4203</v>
      </c>
      <c r="E1352">
        <v>0</v>
      </c>
      <c r="F1352" t="s">
        <v>4204</v>
      </c>
      <c r="G1352">
        <v>0</v>
      </c>
    </row>
    <row r="1353" spans="1:7" x14ac:dyDescent="0.3">
      <c r="A1353" t="s">
        <v>4201</v>
      </c>
      <c r="B1353">
        <v>0</v>
      </c>
      <c r="C1353" t="s">
        <v>4202</v>
      </c>
      <c r="D1353" t="s">
        <v>4203</v>
      </c>
      <c r="E1353">
        <v>0</v>
      </c>
      <c r="F1353" t="s">
        <v>4204</v>
      </c>
      <c r="G1353">
        <v>0</v>
      </c>
    </row>
    <row r="1354" spans="1:7" x14ac:dyDescent="0.3">
      <c r="A1354" t="s">
        <v>4201</v>
      </c>
      <c r="B1354">
        <v>0</v>
      </c>
      <c r="C1354" t="s">
        <v>4202</v>
      </c>
      <c r="D1354" t="s">
        <v>4203</v>
      </c>
      <c r="E1354">
        <v>0</v>
      </c>
      <c r="F1354" t="s">
        <v>4204</v>
      </c>
      <c r="G1354">
        <v>0</v>
      </c>
    </row>
    <row r="1355" spans="1:7" x14ac:dyDescent="0.3">
      <c r="A1355" t="s">
        <v>4201</v>
      </c>
      <c r="B1355">
        <v>0</v>
      </c>
      <c r="C1355" t="s">
        <v>4202</v>
      </c>
      <c r="D1355" t="s">
        <v>4203</v>
      </c>
      <c r="E1355">
        <v>0</v>
      </c>
      <c r="F1355" t="s">
        <v>4204</v>
      </c>
      <c r="G1355">
        <v>0</v>
      </c>
    </row>
    <row r="1356" spans="1:7" x14ac:dyDescent="0.3">
      <c r="A1356" t="s">
        <v>4201</v>
      </c>
      <c r="B1356">
        <v>0</v>
      </c>
      <c r="C1356" t="s">
        <v>4202</v>
      </c>
      <c r="D1356" t="s">
        <v>4203</v>
      </c>
      <c r="E1356">
        <v>0</v>
      </c>
      <c r="F1356" t="s">
        <v>4204</v>
      </c>
      <c r="G1356">
        <v>0</v>
      </c>
    </row>
    <row r="1357" spans="1:7" x14ac:dyDescent="0.3">
      <c r="A1357" t="s">
        <v>4201</v>
      </c>
      <c r="B1357">
        <v>0</v>
      </c>
      <c r="C1357" t="s">
        <v>4202</v>
      </c>
      <c r="D1357" t="s">
        <v>4203</v>
      </c>
      <c r="E1357">
        <v>0</v>
      </c>
      <c r="F1357" t="s">
        <v>4204</v>
      </c>
      <c r="G1357">
        <v>0</v>
      </c>
    </row>
    <row r="1358" spans="1:7" x14ac:dyDescent="0.3">
      <c r="A1358" t="s">
        <v>4201</v>
      </c>
      <c r="B1358">
        <v>0</v>
      </c>
      <c r="C1358" t="s">
        <v>4202</v>
      </c>
      <c r="D1358" t="s">
        <v>4203</v>
      </c>
      <c r="E1358">
        <v>0</v>
      </c>
      <c r="F1358" t="s">
        <v>4204</v>
      </c>
      <c r="G1358">
        <v>0</v>
      </c>
    </row>
    <row r="1359" spans="1:7" x14ac:dyDescent="0.3">
      <c r="A1359" t="s">
        <v>4201</v>
      </c>
      <c r="B1359">
        <v>0</v>
      </c>
      <c r="C1359" t="s">
        <v>4202</v>
      </c>
      <c r="D1359" t="s">
        <v>4203</v>
      </c>
      <c r="E1359">
        <v>0</v>
      </c>
      <c r="F1359" t="s">
        <v>4204</v>
      </c>
      <c r="G1359">
        <v>0</v>
      </c>
    </row>
    <row r="1360" spans="1:7" x14ac:dyDescent="0.3">
      <c r="A1360" t="s">
        <v>4201</v>
      </c>
      <c r="B1360">
        <v>0</v>
      </c>
      <c r="C1360" t="s">
        <v>4202</v>
      </c>
      <c r="D1360" t="s">
        <v>4203</v>
      </c>
      <c r="E1360">
        <v>0</v>
      </c>
      <c r="F1360" t="s">
        <v>4204</v>
      </c>
      <c r="G1360">
        <v>0</v>
      </c>
    </row>
    <row r="1361" spans="1:7" x14ac:dyDescent="0.3">
      <c r="A1361" t="s">
        <v>4201</v>
      </c>
      <c r="B1361">
        <v>0</v>
      </c>
      <c r="C1361" t="s">
        <v>4202</v>
      </c>
      <c r="D1361" t="s">
        <v>4203</v>
      </c>
      <c r="E1361">
        <v>0</v>
      </c>
      <c r="F1361" t="s">
        <v>4204</v>
      </c>
      <c r="G1361">
        <v>0</v>
      </c>
    </row>
    <row r="1362" spans="1:7" x14ac:dyDescent="0.3">
      <c r="A1362" t="s">
        <v>4201</v>
      </c>
      <c r="B1362">
        <v>0</v>
      </c>
      <c r="C1362" t="s">
        <v>4202</v>
      </c>
      <c r="D1362" t="s">
        <v>4203</v>
      </c>
      <c r="E1362">
        <v>0</v>
      </c>
      <c r="F1362" t="s">
        <v>4204</v>
      </c>
      <c r="G1362">
        <v>0</v>
      </c>
    </row>
    <row r="1363" spans="1:7" x14ac:dyDescent="0.3">
      <c r="A1363" t="s">
        <v>4201</v>
      </c>
      <c r="B1363">
        <v>0</v>
      </c>
      <c r="C1363" t="s">
        <v>4202</v>
      </c>
      <c r="D1363" t="s">
        <v>4203</v>
      </c>
      <c r="E1363">
        <v>0</v>
      </c>
      <c r="F1363" t="s">
        <v>4204</v>
      </c>
      <c r="G1363">
        <v>0</v>
      </c>
    </row>
    <row r="1364" spans="1:7" x14ac:dyDescent="0.3">
      <c r="A1364" t="s">
        <v>4201</v>
      </c>
      <c r="B1364">
        <v>0</v>
      </c>
      <c r="C1364" t="s">
        <v>4202</v>
      </c>
      <c r="D1364" t="s">
        <v>4203</v>
      </c>
      <c r="E1364">
        <v>0</v>
      </c>
      <c r="F1364" t="s">
        <v>4204</v>
      </c>
      <c r="G1364">
        <v>0</v>
      </c>
    </row>
    <row r="1365" spans="1:7" x14ac:dyDescent="0.3">
      <c r="A1365" t="s">
        <v>4201</v>
      </c>
      <c r="B1365">
        <v>0</v>
      </c>
      <c r="C1365" t="s">
        <v>4202</v>
      </c>
      <c r="D1365" t="s">
        <v>4203</v>
      </c>
      <c r="E1365">
        <v>0</v>
      </c>
      <c r="F1365" t="s">
        <v>4204</v>
      </c>
      <c r="G1365">
        <v>0</v>
      </c>
    </row>
    <row r="1366" spans="1:7" x14ac:dyDescent="0.3">
      <c r="A1366" t="s">
        <v>4201</v>
      </c>
      <c r="B1366">
        <v>0</v>
      </c>
      <c r="C1366" t="s">
        <v>4202</v>
      </c>
      <c r="D1366" t="s">
        <v>4203</v>
      </c>
      <c r="E1366">
        <v>0</v>
      </c>
      <c r="F1366" t="s">
        <v>4204</v>
      </c>
      <c r="G1366">
        <v>0</v>
      </c>
    </row>
    <row r="1367" spans="1:7" x14ac:dyDescent="0.3">
      <c r="A1367" t="s">
        <v>4201</v>
      </c>
      <c r="B1367">
        <v>0</v>
      </c>
      <c r="C1367" t="s">
        <v>4202</v>
      </c>
      <c r="D1367" t="s">
        <v>4203</v>
      </c>
      <c r="E1367">
        <v>0</v>
      </c>
      <c r="F1367" t="s">
        <v>4204</v>
      </c>
      <c r="G1367">
        <v>0</v>
      </c>
    </row>
    <row r="1368" spans="1:7" x14ac:dyDescent="0.3">
      <c r="A1368" t="s">
        <v>4201</v>
      </c>
      <c r="B1368">
        <v>0</v>
      </c>
      <c r="C1368" t="s">
        <v>4202</v>
      </c>
      <c r="D1368" t="s">
        <v>4203</v>
      </c>
      <c r="E1368">
        <v>0</v>
      </c>
      <c r="F1368" t="s">
        <v>4204</v>
      </c>
      <c r="G1368">
        <v>0</v>
      </c>
    </row>
    <row r="1369" spans="1:7" x14ac:dyDescent="0.3">
      <c r="A1369" t="s">
        <v>4201</v>
      </c>
      <c r="B1369">
        <v>0</v>
      </c>
      <c r="C1369" t="s">
        <v>4202</v>
      </c>
      <c r="D1369" t="s">
        <v>4203</v>
      </c>
      <c r="E1369">
        <v>0</v>
      </c>
      <c r="F1369" t="s">
        <v>4204</v>
      </c>
      <c r="G1369">
        <v>0</v>
      </c>
    </row>
    <row r="1370" spans="1:7" x14ac:dyDescent="0.3">
      <c r="A1370" t="s">
        <v>4201</v>
      </c>
      <c r="B1370">
        <v>0</v>
      </c>
      <c r="C1370" t="s">
        <v>4202</v>
      </c>
      <c r="D1370" t="s">
        <v>4203</v>
      </c>
      <c r="E1370">
        <v>0</v>
      </c>
      <c r="F1370" t="s">
        <v>4204</v>
      </c>
      <c r="G1370">
        <v>0</v>
      </c>
    </row>
    <row r="1371" spans="1:7" x14ac:dyDescent="0.3">
      <c r="A1371" t="s">
        <v>4201</v>
      </c>
      <c r="B1371">
        <v>0</v>
      </c>
      <c r="C1371" t="s">
        <v>4202</v>
      </c>
      <c r="D1371" t="s">
        <v>4203</v>
      </c>
      <c r="E1371">
        <v>0</v>
      </c>
      <c r="F1371" t="s">
        <v>4204</v>
      </c>
      <c r="G1371">
        <v>0</v>
      </c>
    </row>
    <row r="1372" spans="1:7" x14ac:dyDescent="0.3">
      <c r="A1372" t="s">
        <v>4201</v>
      </c>
      <c r="B1372">
        <v>0</v>
      </c>
      <c r="C1372" t="s">
        <v>4202</v>
      </c>
      <c r="D1372" t="s">
        <v>4203</v>
      </c>
      <c r="E1372">
        <v>0</v>
      </c>
      <c r="F1372" t="s">
        <v>4204</v>
      </c>
      <c r="G1372">
        <v>0</v>
      </c>
    </row>
    <row r="1373" spans="1:7" x14ac:dyDescent="0.3">
      <c r="A1373" t="s">
        <v>4201</v>
      </c>
      <c r="B1373">
        <v>0</v>
      </c>
      <c r="C1373" t="s">
        <v>4202</v>
      </c>
      <c r="D1373" t="s">
        <v>4203</v>
      </c>
      <c r="E1373">
        <v>0</v>
      </c>
      <c r="F1373" t="s">
        <v>4204</v>
      </c>
      <c r="G1373">
        <v>0</v>
      </c>
    </row>
    <row r="1374" spans="1:7" x14ac:dyDescent="0.3">
      <c r="A1374" t="s">
        <v>4201</v>
      </c>
      <c r="B1374">
        <v>0</v>
      </c>
      <c r="C1374" t="s">
        <v>4202</v>
      </c>
      <c r="D1374" t="s">
        <v>4203</v>
      </c>
      <c r="E1374">
        <v>0</v>
      </c>
      <c r="F1374" t="s">
        <v>4204</v>
      </c>
      <c r="G1374">
        <v>0</v>
      </c>
    </row>
    <row r="1375" spans="1:7" x14ac:dyDescent="0.3">
      <c r="A1375" t="s">
        <v>4201</v>
      </c>
      <c r="B1375">
        <v>0</v>
      </c>
      <c r="C1375" t="s">
        <v>4202</v>
      </c>
      <c r="D1375" t="s">
        <v>4203</v>
      </c>
      <c r="E1375">
        <v>0</v>
      </c>
      <c r="F1375" t="s">
        <v>4204</v>
      </c>
      <c r="G1375">
        <v>0</v>
      </c>
    </row>
    <row r="1376" spans="1:7" x14ac:dyDescent="0.3">
      <c r="A1376" t="s">
        <v>4201</v>
      </c>
      <c r="B1376">
        <v>0</v>
      </c>
      <c r="C1376" t="s">
        <v>4202</v>
      </c>
      <c r="D1376" t="s">
        <v>4203</v>
      </c>
      <c r="E1376">
        <v>0</v>
      </c>
      <c r="F1376" t="s">
        <v>4204</v>
      </c>
      <c r="G1376">
        <v>0</v>
      </c>
    </row>
    <row r="1377" spans="1:7" x14ac:dyDescent="0.3">
      <c r="A1377" t="s">
        <v>4201</v>
      </c>
      <c r="B1377">
        <v>0</v>
      </c>
      <c r="C1377" t="s">
        <v>4202</v>
      </c>
      <c r="D1377" t="s">
        <v>4203</v>
      </c>
      <c r="E1377">
        <v>0</v>
      </c>
      <c r="F1377" t="s">
        <v>4204</v>
      </c>
      <c r="G1377">
        <v>0</v>
      </c>
    </row>
    <row r="1378" spans="1:7" x14ac:dyDescent="0.3">
      <c r="A1378" t="s">
        <v>4201</v>
      </c>
      <c r="B1378">
        <v>0</v>
      </c>
      <c r="C1378" t="s">
        <v>4202</v>
      </c>
      <c r="D1378" t="s">
        <v>4203</v>
      </c>
      <c r="E1378">
        <v>0</v>
      </c>
      <c r="F1378" t="s">
        <v>4204</v>
      </c>
      <c r="G1378">
        <v>0</v>
      </c>
    </row>
    <row r="1379" spans="1:7" x14ac:dyDescent="0.3">
      <c r="A1379" t="s">
        <v>4201</v>
      </c>
      <c r="B1379">
        <v>0</v>
      </c>
      <c r="C1379" t="s">
        <v>4202</v>
      </c>
      <c r="D1379" t="s">
        <v>4203</v>
      </c>
      <c r="E1379">
        <v>0</v>
      </c>
      <c r="F1379" t="s">
        <v>4204</v>
      </c>
      <c r="G1379">
        <v>0</v>
      </c>
    </row>
    <row r="1380" spans="1:7" x14ac:dyDescent="0.3">
      <c r="A1380" t="s">
        <v>4201</v>
      </c>
      <c r="B1380">
        <v>0</v>
      </c>
      <c r="C1380" t="s">
        <v>4202</v>
      </c>
      <c r="D1380" t="s">
        <v>4203</v>
      </c>
      <c r="E1380">
        <v>0</v>
      </c>
      <c r="F1380" t="s">
        <v>4204</v>
      </c>
      <c r="G1380">
        <v>0</v>
      </c>
    </row>
    <row r="1381" spans="1:7" x14ac:dyDescent="0.3">
      <c r="A1381" t="s">
        <v>4201</v>
      </c>
      <c r="B1381">
        <v>0</v>
      </c>
      <c r="C1381" t="s">
        <v>4202</v>
      </c>
      <c r="D1381" t="s">
        <v>4203</v>
      </c>
      <c r="E1381">
        <v>0</v>
      </c>
      <c r="F1381" t="s">
        <v>4204</v>
      </c>
      <c r="G1381">
        <v>0</v>
      </c>
    </row>
    <row r="1382" spans="1:7" x14ac:dyDescent="0.3">
      <c r="A1382" t="s">
        <v>4201</v>
      </c>
      <c r="B1382">
        <v>0</v>
      </c>
      <c r="C1382" t="s">
        <v>4202</v>
      </c>
      <c r="D1382" t="s">
        <v>4203</v>
      </c>
      <c r="E1382">
        <v>0</v>
      </c>
      <c r="F1382" t="s">
        <v>4204</v>
      </c>
      <c r="G1382">
        <v>0</v>
      </c>
    </row>
    <row r="1383" spans="1:7" x14ac:dyDescent="0.3">
      <c r="A1383" t="s">
        <v>4201</v>
      </c>
      <c r="B1383">
        <v>0</v>
      </c>
      <c r="C1383" t="s">
        <v>4202</v>
      </c>
      <c r="D1383" t="s">
        <v>4203</v>
      </c>
      <c r="E1383">
        <v>0</v>
      </c>
      <c r="F1383" t="s">
        <v>4204</v>
      </c>
      <c r="G1383">
        <v>0</v>
      </c>
    </row>
    <row r="1384" spans="1:7" x14ac:dyDescent="0.3">
      <c r="A1384" t="s">
        <v>4201</v>
      </c>
      <c r="B1384">
        <v>0</v>
      </c>
      <c r="C1384" t="s">
        <v>4202</v>
      </c>
      <c r="D1384" t="s">
        <v>4203</v>
      </c>
      <c r="E1384">
        <v>0</v>
      </c>
      <c r="F1384" t="s">
        <v>4204</v>
      </c>
      <c r="G1384">
        <v>0</v>
      </c>
    </row>
    <row r="1385" spans="1:7" x14ac:dyDescent="0.3">
      <c r="A1385" t="s">
        <v>4201</v>
      </c>
      <c r="B1385">
        <v>0</v>
      </c>
      <c r="C1385" t="s">
        <v>4202</v>
      </c>
      <c r="D1385" t="s">
        <v>4203</v>
      </c>
      <c r="E1385">
        <v>0</v>
      </c>
      <c r="F1385" t="s">
        <v>4204</v>
      </c>
      <c r="G1385">
        <v>0</v>
      </c>
    </row>
    <row r="1386" spans="1:7" x14ac:dyDescent="0.3">
      <c r="A1386" t="s">
        <v>4201</v>
      </c>
      <c r="B1386">
        <v>0</v>
      </c>
      <c r="C1386" t="s">
        <v>4202</v>
      </c>
      <c r="D1386" t="s">
        <v>4203</v>
      </c>
      <c r="E1386">
        <v>0</v>
      </c>
      <c r="F1386" t="s">
        <v>4204</v>
      </c>
      <c r="G1386">
        <v>0</v>
      </c>
    </row>
    <row r="1387" spans="1:7" x14ac:dyDescent="0.3">
      <c r="A1387" t="s">
        <v>4201</v>
      </c>
      <c r="B1387">
        <v>0</v>
      </c>
      <c r="C1387" t="s">
        <v>4202</v>
      </c>
      <c r="D1387" t="s">
        <v>4203</v>
      </c>
      <c r="E1387">
        <v>0</v>
      </c>
      <c r="F1387" t="s">
        <v>4204</v>
      </c>
      <c r="G1387">
        <v>0</v>
      </c>
    </row>
    <row r="1388" spans="1:7" x14ac:dyDescent="0.3">
      <c r="A1388" t="s">
        <v>4201</v>
      </c>
      <c r="B1388">
        <v>0</v>
      </c>
      <c r="C1388" t="s">
        <v>4202</v>
      </c>
      <c r="D1388" t="s">
        <v>4203</v>
      </c>
      <c r="E1388">
        <v>0</v>
      </c>
      <c r="F1388" t="s">
        <v>4204</v>
      </c>
      <c r="G1388">
        <v>0</v>
      </c>
    </row>
    <row r="1389" spans="1:7" x14ac:dyDescent="0.3">
      <c r="A1389" t="s">
        <v>4201</v>
      </c>
      <c r="B1389">
        <v>0</v>
      </c>
      <c r="C1389" t="s">
        <v>4202</v>
      </c>
      <c r="D1389" t="s">
        <v>4203</v>
      </c>
      <c r="E1389">
        <v>0</v>
      </c>
      <c r="F1389" t="s">
        <v>4204</v>
      </c>
      <c r="G1389">
        <v>0</v>
      </c>
    </row>
    <row r="1390" spans="1:7" x14ac:dyDescent="0.3">
      <c r="A1390" t="s">
        <v>4201</v>
      </c>
      <c r="B1390">
        <v>0</v>
      </c>
      <c r="C1390" t="s">
        <v>4202</v>
      </c>
      <c r="D1390" t="s">
        <v>4203</v>
      </c>
      <c r="E1390">
        <v>0</v>
      </c>
      <c r="F1390" t="s">
        <v>4204</v>
      </c>
      <c r="G1390">
        <v>0</v>
      </c>
    </row>
    <row r="1391" spans="1:7" x14ac:dyDescent="0.3">
      <c r="A1391" t="s">
        <v>4201</v>
      </c>
      <c r="B1391">
        <v>0</v>
      </c>
      <c r="C1391" t="s">
        <v>4202</v>
      </c>
      <c r="D1391" t="s">
        <v>4203</v>
      </c>
      <c r="E1391">
        <v>0</v>
      </c>
      <c r="F1391" t="s">
        <v>4204</v>
      </c>
      <c r="G1391">
        <v>0</v>
      </c>
    </row>
    <row r="1392" spans="1:7" x14ac:dyDescent="0.3">
      <c r="A1392" t="s">
        <v>4201</v>
      </c>
      <c r="B1392">
        <v>0</v>
      </c>
      <c r="C1392" t="s">
        <v>4202</v>
      </c>
      <c r="D1392" t="s">
        <v>4203</v>
      </c>
      <c r="E1392">
        <v>0</v>
      </c>
      <c r="F1392" t="s">
        <v>4204</v>
      </c>
      <c r="G1392">
        <v>0</v>
      </c>
    </row>
    <row r="1393" spans="1:7" x14ac:dyDescent="0.3">
      <c r="A1393" t="s">
        <v>4201</v>
      </c>
      <c r="B1393">
        <v>0</v>
      </c>
      <c r="C1393" t="s">
        <v>4202</v>
      </c>
      <c r="D1393" t="s">
        <v>4203</v>
      </c>
      <c r="E1393">
        <v>0</v>
      </c>
      <c r="F1393" t="s">
        <v>4204</v>
      </c>
      <c r="G1393">
        <v>0</v>
      </c>
    </row>
    <row r="1394" spans="1:7" x14ac:dyDescent="0.3">
      <c r="A1394" t="s">
        <v>4201</v>
      </c>
      <c r="B1394">
        <v>0</v>
      </c>
      <c r="C1394" t="s">
        <v>4202</v>
      </c>
      <c r="D1394" t="s">
        <v>4203</v>
      </c>
      <c r="E1394">
        <v>0</v>
      </c>
      <c r="F1394" t="s">
        <v>4204</v>
      </c>
      <c r="G1394">
        <v>0</v>
      </c>
    </row>
    <row r="1395" spans="1:7" x14ac:dyDescent="0.3">
      <c r="A1395" t="s">
        <v>4201</v>
      </c>
      <c r="B1395">
        <v>0</v>
      </c>
      <c r="C1395" t="s">
        <v>4202</v>
      </c>
      <c r="D1395" t="s">
        <v>4203</v>
      </c>
      <c r="E1395">
        <v>0</v>
      </c>
      <c r="F1395" t="s">
        <v>4204</v>
      </c>
      <c r="G1395">
        <v>0</v>
      </c>
    </row>
    <row r="1396" spans="1:7" x14ac:dyDescent="0.3">
      <c r="A1396" t="s">
        <v>4201</v>
      </c>
      <c r="B1396">
        <v>0</v>
      </c>
      <c r="C1396" t="s">
        <v>4202</v>
      </c>
      <c r="D1396" t="s">
        <v>4203</v>
      </c>
      <c r="E1396">
        <v>0</v>
      </c>
      <c r="F1396" t="s">
        <v>4204</v>
      </c>
      <c r="G1396">
        <v>0</v>
      </c>
    </row>
    <row r="1397" spans="1:7" x14ac:dyDescent="0.3">
      <c r="A1397" t="s">
        <v>4201</v>
      </c>
      <c r="B1397">
        <v>0</v>
      </c>
      <c r="C1397" t="s">
        <v>4202</v>
      </c>
      <c r="D1397" t="s">
        <v>4203</v>
      </c>
      <c r="E1397">
        <v>0</v>
      </c>
      <c r="F1397" t="s">
        <v>4204</v>
      </c>
      <c r="G1397">
        <v>0</v>
      </c>
    </row>
    <row r="1398" spans="1:7" x14ac:dyDescent="0.3">
      <c r="A1398" t="s">
        <v>4201</v>
      </c>
      <c r="B1398">
        <v>0</v>
      </c>
      <c r="C1398" t="s">
        <v>4202</v>
      </c>
      <c r="D1398" t="s">
        <v>4203</v>
      </c>
      <c r="E1398">
        <v>0</v>
      </c>
      <c r="F1398" t="s">
        <v>4204</v>
      </c>
      <c r="G1398">
        <v>0</v>
      </c>
    </row>
    <row r="1399" spans="1:7" x14ac:dyDescent="0.3">
      <c r="A1399" t="s">
        <v>4201</v>
      </c>
      <c r="B1399">
        <v>0</v>
      </c>
      <c r="C1399" t="s">
        <v>4202</v>
      </c>
      <c r="D1399" t="s">
        <v>4203</v>
      </c>
      <c r="E1399">
        <v>0</v>
      </c>
      <c r="F1399" t="s">
        <v>4204</v>
      </c>
      <c r="G1399">
        <v>0</v>
      </c>
    </row>
    <row r="1400" spans="1:7" x14ac:dyDescent="0.3">
      <c r="A1400" t="s">
        <v>4201</v>
      </c>
      <c r="B1400">
        <v>0</v>
      </c>
      <c r="C1400" t="s">
        <v>4202</v>
      </c>
      <c r="D1400" t="s">
        <v>4203</v>
      </c>
      <c r="E1400">
        <v>0</v>
      </c>
      <c r="F1400" t="s">
        <v>4204</v>
      </c>
      <c r="G1400">
        <v>0</v>
      </c>
    </row>
    <row r="1401" spans="1:7" x14ac:dyDescent="0.3">
      <c r="A1401" t="s">
        <v>4201</v>
      </c>
      <c r="B1401">
        <v>0</v>
      </c>
      <c r="C1401" t="s">
        <v>4202</v>
      </c>
      <c r="D1401" t="s">
        <v>4203</v>
      </c>
      <c r="E1401">
        <v>0</v>
      </c>
      <c r="F1401" t="s">
        <v>4204</v>
      </c>
      <c r="G1401">
        <v>0</v>
      </c>
    </row>
    <row r="1402" spans="1:7" x14ac:dyDescent="0.3">
      <c r="A1402" t="s">
        <v>4201</v>
      </c>
      <c r="B1402">
        <v>0</v>
      </c>
      <c r="C1402" t="s">
        <v>4202</v>
      </c>
      <c r="D1402" t="s">
        <v>4203</v>
      </c>
      <c r="E1402">
        <v>0</v>
      </c>
      <c r="F1402" t="s">
        <v>4204</v>
      </c>
      <c r="G1402">
        <v>0</v>
      </c>
    </row>
    <row r="1403" spans="1:7" x14ac:dyDescent="0.3">
      <c r="A1403" t="s">
        <v>4201</v>
      </c>
      <c r="B1403">
        <v>0</v>
      </c>
      <c r="C1403" t="s">
        <v>4202</v>
      </c>
      <c r="D1403" t="s">
        <v>4203</v>
      </c>
      <c r="E1403">
        <v>0</v>
      </c>
      <c r="F1403" t="s">
        <v>4204</v>
      </c>
      <c r="G1403">
        <v>0</v>
      </c>
    </row>
    <row r="1404" spans="1:7" x14ac:dyDescent="0.3">
      <c r="A1404" t="s">
        <v>4201</v>
      </c>
      <c r="B1404">
        <v>0</v>
      </c>
      <c r="C1404" t="s">
        <v>4202</v>
      </c>
      <c r="D1404" t="s">
        <v>4203</v>
      </c>
      <c r="E1404">
        <v>0</v>
      </c>
      <c r="F1404" t="s">
        <v>4204</v>
      </c>
      <c r="G1404">
        <v>0</v>
      </c>
    </row>
    <row r="1405" spans="1:7" x14ac:dyDescent="0.3">
      <c r="A1405" t="s">
        <v>4201</v>
      </c>
      <c r="B1405">
        <v>0</v>
      </c>
      <c r="C1405" t="s">
        <v>4202</v>
      </c>
      <c r="D1405" t="s">
        <v>4203</v>
      </c>
      <c r="E1405">
        <v>0</v>
      </c>
      <c r="F1405" t="s">
        <v>4204</v>
      </c>
      <c r="G1405">
        <v>0</v>
      </c>
    </row>
    <row r="1406" spans="1:7" x14ac:dyDescent="0.3">
      <c r="A1406" t="s">
        <v>4201</v>
      </c>
      <c r="B1406">
        <v>0</v>
      </c>
      <c r="C1406" t="s">
        <v>4202</v>
      </c>
      <c r="D1406" t="s">
        <v>4203</v>
      </c>
      <c r="E1406">
        <v>0</v>
      </c>
      <c r="F1406" t="s">
        <v>4204</v>
      </c>
      <c r="G1406">
        <v>0</v>
      </c>
    </row>
    <row r="1407" spans="1:7" x14ac:dyDescent="0.3">
      <c r="A1407" t="s">
        <v>4201</v>
      </c>
      <c r="B1407">
        <v>0</v>
      </c>
      <c r="C1407" t="s">
        <v>4202</v>
      </c>
      <c r="D1407" t="s">
        <v>4203</v>
      </c>
      <c r="E1407">
        <v>0</v>
      </c>
      <c r="F1407" t="s">
        <v>4204</v>
      </c>
      <c r="G1407">
        <v>0</v>
      </c>
    </row>
    <row r="1408" spans="1:7" x14ac:dyDescent="0.3">
      <c r="A1408" t="s">
        <v>4201</v>
      </c>
      <c r="B1408">
        <v>0</v>
      </c>
      <c r="C1408" t="s">
        <v>4202</v>
      </c>
      <c r="D1408" t="s">
        <v>4203</v>
      </c>
      <c r="E1408">
        <v>0</v>
      </c>
      <c r="F1408" t="s">
        <v>4204</v>
      </c>
      <c r="G1408">
        <v>0</v>
      </c>
    </row>
    <row r="1409" spans="1:7" x14ac:dyDescent="0.3">
      <c r="A1409" t="s">
        <v>4201</v>
      </c>
      <c r="B1409">
        <v>0</v>
      </c>
      <c r="C1409" t="s">
        <v>4202</v>
      </c>
      <c r="D1409" t="s">
        <v>4203</v>
      </c>
      <c r="E1409">
        <v>0</v>
      </c>
      <c r="F1409" t="s">
        <v>4204</v>
      </c>
      <c r="G1409">
        <v>0</v>
      </c>
    </row>
    <row r="1410" spans="1:7" x14ac:dyDescent="0.3">
      <c r="A1410" t="s">
        <v>4201</v>
      </c>
      <c r="B1410">
        <v>0</v>
      </c>
      <c r="C1410" t="s">
        <v>4202</v>
      </c>
      <c r="D1410" t="s">
        <v>4203</v>
      </c>
      <c r="E1410">
        <v>0</v>
      </c>
      <c r="F1410" t="s">
        <v>4204</v>
      </c>
      <c r="G1410">
        <v>0</v>
      </c>
    </row>
    <row r="1411" spans="1:7" x14ac:dyDescent="0.3">
      <c r="A1411" t="s">
        <v>4201</v>
      </c>
      <c r="B1411">
        <v>0</v>
      </c>
      <c r="C1411" t="s">
        <v>4202</v>
      </c>
      <c r="D1411" t="s">
        <v>4203</v>
      </c>
      <c r="E1411">
        <v>0</v>
      </c>
      <c r="F1411" t="s">
        <v>4204</v>
      </c>
      <c r="G1411">
        <v>0</v>
      </c>
    </row>
    <row r="1412" spans="1:7" x14ac:dyDescent="0.3">
      <c r="A1412" t="s">
        <v>4201</v>
      </c>
      <c r="B1412">
        <v>0</v>
      </c>
      <c r="C1412" t="s">
        <v>4202</v>
      </c>
      <c r="D1412" t="s">
        <v>4203</v>
      </c>
      <c r="E1412">
        <v>0</v>
      </c>
      <c r="F1412" t="s">
        <v>4204</v>
      </c>
      <c r="G1412">
        <v>0</v>
      </c>
    </row>
    <row r="1413" spans="1:7" x14ac:dyDescent="0.3">
      <c r="A1413" t="s">
        <v>4201</v>
      </c>
      <c r="B1413">
        <v>0</v>
      </c>
      <c r="C1413" t="s">
        <v>4202</v>
      </c>
      <c r="D1413" t="s">
        <v>4203</v>
      </c>
      <c r="E1413">
        <v>0</v>
      </c>
      <c r="F1413" t="s">
        <v>4204</v>
      </c>
      <c r="G1413">
        <v>0</v>
      </c>
    </row>
    <row r="1414" spans="1:7" x14ac:dyDescent="0.3">
      <c r="A1414" t="s">
        <v>4201</v>
      </c>
      <c r="B1414">
        <v>0</v>
      </c>
      <c r="C1414" t="s">
        <v>4202</v>
      </c>
      <c r="D1414" t="s">
        <v>4203</v>
      </c>
      <c r="E1414">
        <v>0</v>
      </c>
      <c r="F1414" t="s">
        <v>4204</v>
      </c>
      <c r="G1414">
        <v>0</v>
      </c>
    </row>
    <row r="1415" spans="1:7" x14ac:dyDescent="0.3">
      <c r="A1415" t="s">
        <v>4201</v>
      </c>
      <c r="B1415">
        <v>0</v>
      </c>
      <c r="C1415" t="s">
        <v>4202</v>
      </c>
      <c r="D1415" t="s">
        <v>4203</v>
      </c>
      <c r="E1415">
        <v>0</v>
      </c>
      <c r="F1415" t="s">
        <v>4204</v>
      </c>
      <c r="G1415">
        <v>0</v>
      </c>
    </row>
    <row r="1416" spans="1:7" x14ac:dyDescent="0.3">
      <c r="A1416" t="s">
        <v>4201</v>
      </c>
      <c r="B1416">
        <v>0</v>
      </c>
      <c r="C1416" t="s">
        <v>4202</v>
      </c>
      <c r="D1416" t="s">
        <v>4203</v>
      </c>
      <c r="E1416">
        <v>0</v>
      </c>
      <c r="F1416" t="s">
        <v>4204</v>
      </c>
      <c r="G1416">
        <v>0</v>
      </c>
    </row>
    <row r="1417" spans="1:7" x14ac:dyDescent="0.3">
      <c r="A1417" t="s">
        <v>4201</v>
      </c>
      <c r="B1417">
        <v>0</v>
      </c>
      <c r="C1417" t="s">
        <v>4202</v>
      </c>
      <c r="D1417" t="s">
        <v>4203</v>
      </c>
      <c r="E1417">
        <v>0</v>
      </c>
      <c r="F1417" t="s">
        <v>4204</v>
      </c>
      <c r="G1417">
        <v>0</v>
      </c>
    </row>
    <row r="1418" spans="1:7" x14ac:dyDescent="0.3">
      <c r="A1418" t="s">
        <v>4201</v>
      </c>
      <c r="B1418">
        <v>0</v>
      </c>
      <c r="C1418" t="s">
        <v>4202</v>
      </c>
      <c r="D1418" t="s">
        <v>4203</v>
      </c>
      <c r="E1418">
        <v>0</v>
      </c>
      <c r="F1418" t="s">
        <v>4204</v>
      </c>
      <c r="G1418">
        <v>0</v>
      </c>
    </row>
    <row r="1419" spans="1:7" x14ac:dyDescent="0.3">
      <c r="A1419" t="s">
        <v>4201</v>
      </c>
      <c r="B1419">
        <v>0</v>
      </c>
      <c r="C1419" t="s">
        <v>4202</v>
      </c>
      <c r="D1419" t="s">
        <v>4203</v>
      </c>
      <c r="E1419">
        <v>0</v>
      </c>
      <c r="F1419" t="s">
        <v>4204</v>
      </c>
      <c r="G1419">
        <v>0</v>
      </c>
    </row>
    <row r="1420" spans="1:7" x14ac:dyDescent="0.3">
      <c r="A1420" t="s">
        <v>4201</v>
      </c>
      <c r="B1420">
        <v>0</v>
      </c>
      <c r="C1420" t="s">
        <v>4202</v>
      </c>
      <c r="D1420" t="s">
        <v>4203</v>
      </c>
      <c r="E1420">
        <v>0</v>
      </c>
      <c r="F1420" t="s">
        <v>4204</v>
      </c>
      <c r="G1420">
        <v>0</v>
      </c>
    </row>
    <row r="1421" spans="1:7" x14ac:dyDescent="0.3">
      <c r="A1421" t="s">
        <v>4201</v>
      </c>
      <c r="B1421">
        <v>0</v>
      </c>
      <c r="C1421" t="s">
        <v>4202</v>
      </c>
      <c r="D1421" t="s">
        <v>4203</v>
      </c>
      <c r="E1421">
        <v>0</v>
      </c>
      <c r="F1421" t="s">
        <v>4204</v>
      </c>
      <c r="G1421">
        <v>0</v>
      </c>
    </row>
    <row r="1422" spans="1:7" x14ac:dyDescent="0.3">
      <c r="A1422" t="s">
        <v>4201</v>
      </c>
      <c r="B1422">
        <v>0</v>
      </c>
      <c r="C1422" t="s">
        <v>4202</v>
      </c>
      <c r="D1422" t="s">
        <v>4203</v>
      </c>
      <c r="E1422">
        <v>0</v>
      </c>
      <c r="F1422" t="s">
        <v>4204</v>
      </c>
      <c r="G1422">
        <v>0</v>
      </c>
    </row>
    <row r="1423" spans="1:7" x14ac:dyDescent="0.3">
      <c r="A1423" t="s">
        <v>4201</v>
      </c>
      <c r="B1423">
        <v>0</v>
      </c>
      <c r="C1423" t="s">
        <v>4202</v>
      </c>
      <c r="D1423" t="s">
        <v>4203</v>
      </c>
      <c r="E1423">
        <v>0</v>
      </c>
      <c r="F1423" t="s">
        <v>4204</v>
      </c>
      <c r="G1423">
        <v>0</v>
      </c>
    </row>
    <row r="1424" spans="1:7" x14ac:dyDescent="0.3">
      <c r="A1424" t="s">
        <v>4201</v>
      </c>
      <c r="B1424">
        <v>0</v>
      </c>
      <c r="C1424" t="s">
        <v>4202</v>
      </c>
      <c r="D1424" t="s">
        <v>4203</v>
      </c>
      <c r="E1424">
        <v>0</v>
      </c>
      <c r="F1424" t="s">
        <v>4204</v>
      </c>
      <c r="G1424">
        <v>0</v>
      </c>
    </row>
    <row r="1425" spans="1:7" x14ac:dyDescent="0.3">
      <c r="A1425" t="s">
        <v>4201</v>
      </c>
      <c r="B1425">
        <v>0</v>
      </c>
      <c r="C1425" t="s">
        <v>4202</v>
      </c>
      <c r="D1425" t="s">
        <v>4203</v>
      </c>
      <c r="E1425">
        <v>0</v>
      </c>
      <c r="F1425" t="s">
        <v>4204</v>
      </c>
      <c r="G1425">
        <v>0</v>
      </c>
    </row>
    <row r="1426" spans="1:7" x14ac:dyDescent="0.3">
      <c r="A1426" t="s">
        <v>4201</v>
      </c>
      <c r="B1426">
        <v>0</v>
      </c>
      <c r="C1426" t="s">
        <v>4202</v>
      </c>
      <c r="D1426" t="s">
        <v>4203</v>
      </c>
      <c r="E1426">
        <v>0</v>
      </c>
      <c r="F1426" t="s">
        <v>4204</v>
      </c>
      <c r="G1426">
        <v>0</v>
      </c>
    </row>
    <row r="1427" spans="1:7" x14ac:dyDescent="0.3">
      <c r="A1427" t="s">
        <v>4201</v>
      </c>
      <c r="B1427">
        <v>0</v>
      </c>
      <c r="C1427" t="s">
        <v>4202</v>
      </c>
      <c r="D1427" t="s">
        <v>4203</v>
      </c>
      <c r="E1427">
        <v>0</v>
      </c>
      <c r="F1427" t="s">
        <v>4204</v>
      </c>
      <c r="G1427">
        <v>0</v>
      </c>
    </row>
    <row r="1428" spans="1:7" x14ac:dyDescent="0.3">
      <c r="A1428" t="s">
        <v>4201</v>
      </c>
      <c r="B1428">
        <v>0</v>
      </c>
      <c r="C1428" t="s">
        <v>4202</v>
      </c>
      <c r="D1428" t="s">
        <v>4203</v>
      </c>
      <c r="E1428">
        <v>0</v>
      </c>
      <c r="F1428" t="s">
        <v>4204</v>
      </c>
      <c r="G1428">
        <v>0</v>
      </c>
    </row>
    <row r="1429" spans="1:7" x14ac:dyDescent="0.3">
      <c r="A1429" t="s">
        <v>4201</v>
      </c>
      <c r="B1429">
        <v>0</v>
      </c>
      <c r="C1429" t="s">
        <v>4202</v>
      </c>
      <c r="D1429" t="s">
        <v>4203</v>
      </c>
      <c r="E1429">
        <v>0</v>
      </c>
      <c r="F1429" t="s">
        <v>4204</v>
      </c>
      <c r="G1429">
        <v>0</v>
      </c>
    </row>
    <row r="1430" spans="1:7" x14ac:dyDescent="0.3">
      <c r="A1430" t="s">
        <v>4201</v>
      </c>
      <c r="B1430">
        <v>0</v>
      </c>
      <c r="C1430" t="s">
        <v>4202</v>
      </c>
      <c r="D1430" t="s">
        <v>4203</v>
      </c>
      <c r="E1430">
        <v>0</v>
      </c>
      <c r="F1430" t="s">
        <v>4204</v>
      </c>
      <c r="G1430">
        <v>0</v>
      </c>
    </row>
    <row r="1431" spans="1:7" x14ac:dyDescent="0.3">
      <c r="A1431" t="s">
        <v>4201</v>
      </c>
      <c r="B1431">
        <v>0</v>
      </c>
      <c r="C1431" t="s">
        <v>4202</v>
      </c>
      <c r="D1431" t="s">
        <v>4203</v>
      </c>
      <c r="E1431">
        <v>0</v>
      </c>
      <c r="F1431" t="s">
        <v>4204</v>
      </c>
      <c r="G1431">
        <v>0</v>
      </c>
    </row>
    <row r="1432" spans="1:7" x14ac:dyDescent="0.3">
      <c r="A1432" t="s">
        <v>4201</v>
      </c>
      <c r="B1432">
        <v>0</v>
      </c>
      <c r="C1432" t="s">
        <v>4202</v>
      </c>
      <c r="D1432" t="s">
        <v>4203</v>
      </c>
      <c r="E1432">
        <v>0</v>
      </c>
      <c r="F1432" t="s">
        <v>4204</v>
      </c>
      <c r="G1432">
        <v>0</v>
      </c>
    </row>
    <row r="1433" spans="1:7" x14ac:dyDescent="0.3">
      <c r="A1433" t="s">
        <v>4201</v>
      </c>
      <c r="B1433">
        <v>0</v>
      </c>
      <c r="C1433" t="s">
        <v>4202</v>
      </c>
      <c r="D1433" t="s">
        <v>4203</v>
      </c>
      <c r="E1433">
        <v>0</v>
      </c>
      <c r="F1433" t="s">
        <v>4204</v>
      </c>
      <c r="G1433">
        <v>0</v>
      </c>
    </row>
    <row r="1434" spans="1:7" x14ac:dyDescent="0.3">
      <c r="A1434" t="s">
        <v>4201</v>
      </c>
      <c r="B1434">
        <v>0</v>
      </c>
      <c r="C1434" t="s">
        <v>4202</v>
      </c>
      <c r="D1434" t="s">
        <v>4203</v>
      </c>
      <c r="E1434">
        <v>0</v>
      </c>
      <c r="F1434" t="s">
        <v>4204</v>
      </c>
      <c r="G1434">
        <v>0</v>
      </c>
    </row>
    <row r="1435" spans="1:7" x14ac:dyDescent="0.3">
      <c r="A1435" t="s">
        <v>4201</v>
      </c>
      <c r="B1435">
        <v>0</v>
      </c>
      <c r="C1435" t="s">
        <v>4202</v>
      </c>
      <c r="D1435" t="s">
        <v>4203</v>
      </c>
      <c r="E1435">
        <v>0</v>
      </c>
      <c r="F1435" t="s">
        <v>4204</v>
      </c>
      <c r="G1435">
        <v>0</v>
      </c>
    </row>
    <row r="1436" spans="1:7" x14ac:dyDescent="0.3">
      <c r="A1436" t="s">
        <v>4201</v>
      </c>
      <c r="B1436">
        <v>0</v>
      </c>
      <c r="C1436" t="s">
        <v>4202</v>
      </c>
      <c r="D1436" t="s">
        <v>4203</v>
      </c>
      <c r="E1436">
        <v>0</v>
      </c>
      <c r="F1436" t="s">
        <v>4204</v>
      </c>
      <c r="G1436">
        <v>0</v>
      </c>
    </row>
    <row r="1437" spans="1:7" x14ac:dyDescent="0.3">
      <c r="A1437" t="s">
        <v>4201</v>
      </c>
      <c r="B1437">
        <v>0</v>
      </c>
      <c r="C1437" t="s">
        <v>4202</v>
      </c>
      <c r="D1437" t="s">
        <v>4203</v>
      </c>
      <c r="E1437">
        <v>0</v>
      </c>
      <c r="F1437" t="s">
        <v>4204</v>
      </c>
      <c r="G1437">
        <v>0</v>
      </c>
    </row>
    <row r="1438" spans="1:7" x14ac:dyDescent="0.3">
      <c r="A1438" t="s">
        <v>4201</v>
      </c>
      <c r="B1438">
        <v>0</v>
      </c>
      <c r="C1438" t="s">
        <v>4202</v>
      </c>
      <c r="D1438" t="s">
        <v>4203</v>
      </c>
      <c r="E1438">
        <v>0</v>
      </c>
      <c r="F1438" t="s">
        <v>4204</v>
      </c>
      <c r="G1438">
        <v>0</v>
      </c>
    </row>
    <row r="1439" spans="1:7" x14ac:dyDescent="0.3">
      <c r="A1439" t="s">
        <v>4201</v>
      </c>
      <c r="B1439">
        <v>0</v>
      </c>
      <c r="C1439" t="s">
        <v>4202</v>
      </c>
      <c r="D1439" t="s">
        <v>4203</v>
      </c>
      <c r="E1439">
        <v>0</v>
      </c>
      <c r="F1439" t="s">
        <v>4204</v>
      </c>
      <c r="G1439">
        <v>0</v>
      </c>
    </row>
    <row r="1440" spans="1:7" x14ac:dyDescent="0.3">
      <c r="A1440" t="s">
        <v>4201</v>
      </c>
      <c r="B1440">
        <v>0</v>
      </c>
      <c r="C1440" t="s">
        <v>4202</v>
      </c>
      <c r="D1440" t="s">
        <v>4203</v>
      </c>
      <c r="E1440">
        <v>0</v>
      </c>
      <c r="F1440" t="s">
        <v>4204</v>
      </c>
      <c r="G1440">
        <v>0</v>
      </c>
    </row>
    <row r="1441" spans="1:7" x14ac:dyDescent="0.3">
      <c r="A1441" t="s">
        <v>4201</v>
      </c>
      <c r="B1441">
        <v>0</v>
      </c>
      <c r="C1441" t="s">
        <v>4202</v>
      </c>
      <c r="D1441" t="s">
        <v>4203</v>
      </c>
      <c r="E1441">
        <v>0</v>
      </c>
      <c r="F1441" t="s">
        <v>4204</v>
      </c>
      <c r="G1441">
        <v>0</v>
      </c>
    </row>
    <row r="1442" spans="1:7" x14ac:dyDescent="0.3">
      <c r="A1442" t="s">
        <v>4201</v>
      </c>
      <c r="B1442">
        <v>0</v>
      </c>
      <c r="C1442" t="s">
        <v>4202</v>
      </c>
      <c r="D1442" t="s">
        <v>4203</v>
      </c>
      <c r="E1442">
        <v>0</v>
      </c>
      <c r="F1442" t="s">
        <v>4204</v>
      </c>
      <c r="G1442">
        <v>0</v>
      </c>
    </row>
    <row r="1443" spans="1:7" x14ac:dyDescent="0.3">
      <c r="A1443" t="s">
        <v>4201</v>
      </c>
      <c r="B1443">
        <v>0</v>
      </c>
      <c r="C1443" t="s">
        <v>4202</v>
      </c>
      <c r="D1443" t="s">
        <v>4203</v>
      </c>
      <c r="E1443">
        <v>0</v>
      </c>
      <c r="F1443" t="s">
        <v>4204</v>
      </c>
      <c r="G1443">
        <v>0</v>
      </c>
    </row>
    <row r="1444" spans="1:7" x14ac:dyDescent="0.3">
      <c r="A1444" t="s">
        <v>4201</v>
      </c>
      <c r="B1444">
        <v>0</v>
      </c>
      <c r="C1444" t="s">
        <v>4202</v>
      </c>
      <c r="D1444" t="s">
        <v>4203</v>
      </c>
      <c r="E1444">
        <v>0</v>
      </c>
      <c r="F1444" t="s">
        <v>4204</v>
      </c>
      <c r="G1444">
        <v>0</v>
      </c>
    </row>
    <row r="1445" spans="1:7" x14ac:dyDescent="0.3">
      <c r="A1445" t="s">
        <v>4201</v>
      </c>
      <c r="B1445">
        <v>0</v>
      </c>
      <c r="C1445" t="s">
        <v>4202</v>
      </c>
      <c r="D1445" t="s">
        <v>4203</v>
      </c>
      <c r="E1445">
        <v>0</v>
      </c>
      <c r="F1445" t="s">
        <v>4204</v>
      </c>
      <c r="G1445">
        <v>0</v>
      </c>
    </row>
    <row r="1446" spans="1:7" x14ac:dyDescent="0.3">
      <c r="A1446" t="s">
        <v>4201</v>
      </c>
      <c r="B1446">
        <v>0</v>
      </c>
      <c r="C1446" t="s">
        <v>4202</v>
      </c>
      <c r="D1446" t="s">
        <v>4203</v>
      </c>
      <c r="E1446">
        <v>0</v>
      </c>
      <c r="F1446" t="s">
        <v>4204</v>
      </c>
      <c r="G1446">
        <v>0</v>
      </c>
    </row>
    <row r="1447" spans="1:7" x14ac:dyDescent="0.3">
      <c r="A1447" t="s">
        <v>4201</v>
      </c>
      <c r="B1447">
        <v>0</v>
      </c>
      <c r="C1447" t="s">
        <v>4202</v>
      </c>
      <c r="D1447" t="s">
        <v>4203</v>
      </c>
      <c r="E1447">
        <v>0</v>
      </c>
      <c r="F1447" t="s">
        <v>4204</v>
      </c>
      <c r="G1447">
        <v>0</v>
      </c>
    </row>
    <row r="1448" spans="1:7" x14ac:dyDescent="0.3">
      <c r="A1448" t="s">
        <v>4201</v>
      </c>
      <c r="B1448">
        <v>0</v>
      </c>
      <c r="C1448" t="s">
        <v>4202</v>
      </c>
      <c r="D1448" t="s">
        <v>4203</v>
      </c>
      <c r="E1448">
        <v>0</v>
      </c>
      <c r="F1448" t="s">
        <v>4204</v>
      </c>
      <c r="G1448">
        <v>0</v>
      </c>
    </row>
    <row r="1449" spans="1:7" x14ac:dyDescent="0.3">
      <c r="A1449" t="s">
        <v>4201</v>
      </c>
      <c r="B1449">
        <v>0</v>
      </c>
      <c r="C1449" t="s">
        <v>4202</v>
      </c>
      <c r="D1449" t="s">
        <v>4203</v>
      </c>
      <c r="E1449">
        <v>0</v>
      </c>
      <c r="F1449" t="s">
        <v>4204</v>
      </c>
      <c r="G1449">
        <v>0</v>
      </c>
    </row>
    <row r="1450" spans="1:7" x14ac:dyDescent="0.3">
      <c r="A1450" t="s">
        <v>4201</v>
      </c>
      <c r="B1450">
        <v>0</v>
      </c>
      <c r="C1450" t="s">
        <v>4202</v>
      </c>
      <c r="D1450" t="s">
        <v>4203</v>
      </c>
      <c r="E1450">
        <v>0</v>
      </c>
      <c r="F1450" t="s">
        <v>4204</v>
      </c>
      <c r="G1450">
        <v>0</v>
      </c>
    </row>
    <row r="1451" spans="1:7" x14ac:dyDescent="0.3">
      <c r="A1451" t="s">
        <v>4201</v>
      </c>
      <c r="B1451">
        <v>0</v>
      </c>
      <c r="C1451" t="s">
        <v>4202</v>
      </c>
      <c r="D1451" t="s">
        <v>4203</v>
      </c>
      <c r="E1451">
        <v>0</v>
      </c>
      <c r="F1451" t="s">
        <v>4204</v>
      </c>
      <c r="G1451">
        <v>0</v>
      </c>
    </row>
    <row r="1452" spans="1:7" x14ac:dyDescent="0.3">
      <c r="A1452" t="s">
        <v>4201</v>
      </c>
      <c r="B1452">
        <v>0</v>
      </c>
      <c r="C1452" t="s">
        <v>4202</v>
      </c>
      <c r="D1452" t="s">
        <v>4203</v>
      </c>
      <c r="E1452">
        <v>0</v>
      </c>
      <c r="F1452" t="s">
        <v>4204</v>
      </c>
      <c r="G1452">
        <v>0</v>
      </c>
    </row>
    <row r="1453" spans="1:7" x14ac:dyDescent="0.3">
      <c r="A1453" t="s">
        <v>4201</v>
      </c>
      <c r="B1453">
        <v>0</v>
      </c>
      <c r="C1453" t="s">
        <v>4202</v>
      </c>
      <c r="D1453" t="s">
        <v>4203</v>
      </c>
      <c r="E1453">
        <v>0</v>
      </c>
      <c r="F1453" t="s">
        <v>4204</v>
      </c>
      <c r="G1453">
        <v>0</v>
      </c>
    </row>
    <row r="1454" spans="1:7" x14ac:dyDescent="0.3">
      <c r="A1454" t="s">
        <v>4201</v>
      </c>
      <c r="B1454">
        <v>0</v>
      </c>
      <c r="C1454" t="s">
        <v>4202</v>
      </c>
      <c r="D1454" t="s">
        <v>4203</v>
      </c>
      <c r="E1454">
        <v>0</v>
      </c>
      <c r="F1454" t="s">
        <v>4204</v>
      </c>
      <c r="G1454">
        <v>0</v>
      </c>
    </row>
    <row r="1455" spans="1:7" x14ac:dyDescent="0.3">
      <c r="A1455" t="s">
        <v>4201</v>
      </c>
      <c r="B1455">
        <v>0</v>
      </c>
      <c r="C1455" t="s">
        <v>4202</v>
      </c>
      <c r="D1455" t="s">
        <v>4203</v>
      </c>
      <c r="E1455">
        <v>0</v>
      </c>
      <c r="F1455" t="s">
        <v>4204</v>
      </c>
      <c r="G1455">
        <v>0</v>
      </c>
    </row>
    <row r="1456" spans="1:7" x14ac:dyDescent="0.3">
      <c r="A1456" t="s">
        <v>4201</v>
      </c>
      <c r="B1456">
        <v>0</v>
      </c>
      <c r="C1456" t="s">
        <v>4202</v>
      </c>
      <c r="D1456" t="s">
        <v>4203</v>
      </c>
      <c r="E1456">
        <v>0</v>
      </c>
      <c r="F1456" t="s">
        <v>4204</v>
      </c>
      <c r="G1456">
        <v>0</v>
      </c>
    </row>
    <row r="1457" spans="1:7" x14ac:dyDescent="0.3">
      <c r="A1457" t="s">
        <v>4201</v>
      </c>
      <c r="B1457">
        <v>0</v>
      </c>
      <c r="C1457" t="s">
        <v>4202</v>
      </c>
      <c r="D1457" t="s">
        <v>4203</v>
      </c>
      <c r="E1457">
        <v>0</v>
      </c>
      <c r="F1457" t="s">
        <v>4204</v>
      </c>
      <c r="G1457">
        <v>0</v>
      </c>
    </row>
    <row r="1458" spans="1:7" x14ac:dyDescent="0.3">
      <c r="A1458" t="s">
        <v>4201</v>
      </c>
      <c r="B1458">
        <v>0</v>
      </c>
      <c r="C1458" t="s">
        <v>4202</v>
      </c>
      <c r="D1458" t="s">
        <v>4203</v>
      </c>
      <c r="E1458">
        <v>0</v>
      </c>
      <c r="F1458" t="s">
        <v>4204</v>
      </c>
      <c r="G1458">
        <v>0</v>
      </c>
    </row>
    <row r="1459" spans="1:7" x14ac:dyDescent="0.3">
      <c r="A1459" t="s">
        <v>4201</v>
      </c>
      <c r="B1459">
        <v>0</v>
      </c>
      <c r="C1459" t="s">
        <v>4202</v>
      </c>
      <c r="D1459" t="s">
        <v>4203</v>
      </c>
      <c r="E1459">
        <v>0</v>
      </c>
      <c r="F1459" t="s">
        <v>4204</v>
      </c>
      <c r="G1459">
        <v>0</v>
      </c>
    </row>
    <row r="1460" spans="1:7" x14ac:dyDescent="0.3">
      <c r="A1460" t="s">
        <v>4201</v>
      </c>
      <c r="B1460">
        <v>0</v>
      </c>
      <c r="C1460" t="s">
        <v>4202</v>
      </c>
      <c r="D1460" t="s">
        <v>4203</v>
      </c>
      <c r="E1460">
        <v>0</v>
      </c>
      <c r="F1460" t="s">
        <v>4204</v>
      </c>
      <c r="G1460">
        <v>0</v>
      </c>
    </row>
    <row r="1461" spans="1:7" x14ac:dyDescent="0.3">
      <c r="A1461" t="s">
        <v>4201</v>
      </c>
      <c r="B1461">
        <v>0</v>
      </c>
      <c r="C1461" t="s">
        <v>4202</v>
      </c>
      <c r="D1461" t="s">
        <v>4203</v>
      </c>
      <c r="E1461">
        <v>0</v>
      </c>
      <c r="F1461" t="s">
        <v>4204</v>
      </c>
      <c r="G1461">
        <v>0</v>
      </c>
    </row>
    <row r="1462" spans="1:7" x14ac:dyDescent="0.3">
      <c r="A1462" t="s">
        <v>4201</v>
      </c>
      <c r="B1462">
        <v>0</v>
      </c>
      <c r="C1462" t="s">
        <v>4202</v>
      </c>
      <c r="D1462" t="s">
        <v>4203</v>
      </c>
      <c r="E1462">
        <v>0</v>
      </c>
      <c r="F1462" t="s">
        <v>4204</v>
      </c>
      <c r="G1462">
        <v>0</v>
      </c>
    </row>
    <row r="1463" spans="1:7" x14ac:dyDescent="0.3">
      <c r="A1463" t="s">
        <v>4201</v>
      </c>
      <c r="B1463">
        <v>0</v>
      </c>
      <c r="C1463" t="s">
        <v>4202</v>
      </c>
      <c r="D1463" t="s">
        <v>4203</v>
      </c>
      <c r="E1463">
        <v>0</v>
      </c>
      <c r="F1463" t="s">
        <v>4204</v>
      </c>
      <c r="G1463">
        <v>0</v>
      </c>
    </row>
    <row r="1464" spans="1:7" x14ac:dyDescent="0.3">
      <c r="A1464" t="s">
        <v>4201</v>
      </c>
      <c r="B1464">
        <v>0</v>
      </c>
      <c r="C1464" t="s">
        <v>4202</v>
      </c>
      <c r="D1464" t="s">
        <v>4203</v>
      </c>
      <c r="E1464">
        <v>0</v>
      </c>
      <c r="F1464" t="s">
        <v>4204</v>
      </c>
      <c r="G1464">
        <v>0</v>
      </c>
    </row>
    <row r="1465" spans="1:7" x14ac:dyDescent="0.3">
      <c r="A1465" t="s">
        <v>4201</v>
      </c>
      <c r="B1465">
        <v>0</v>
      </c>
      <c r="C1465" t="s">
        <v>4202</v>
      </c>
      <c r="D1465" t="s">
        <v>4203</v>
      </c>
      <c r="E1465">
        <v>0</v>
      </c>
      <c r="F1465" t="s">
        <v>4204</v>
      </c>
      <c r="G1465">
        <v>0</v>
      </c>
    </row>
    <row r="1466" spans="1:7" x14ac:dyDescent="0.3">
      <c r="A1466" t="s">
        <v>4201</v>
      </c>
      <c r="B1466">
        <v>0</v>
      </c>
      <c r="C1466" t="s">
        <v>4202</v>
      </c>
      <c r="D1466" t="s">
        <v>4203</v>
      </c>
      <c r="E1466">
        <v>0</v>
      </c>
      <c r="F1466" t="s">
        <v>4204</v>
      </c>
      <c r="G1466">
        <v>0</v>
      </c>
    </row>
    <row r="1467" spans="1:7" x14ac:dyDescent="0.3">
      <c r="A1467" t="s">
        <v>4201</v>
      </c>
      <c r="B1467">
        <v>0</v>
      </c>
      <c r="C1467" t="s">
        <v>4202</v>
      </c>
      <c r="D1467" t="s">
        <v>4203</v>
      </c>
      <c r="E1467">
        <v>0</v>
      </c>
      <c r="F1467" t="s">
        <v>4204</v>
      </c>
      <c r="G1467">
        <v>0</v>
      </c>
    </row>
    <row r="1468" spans="1:7" x14ac:dyDescent="0.3">
      <c r="A1468" t="s">
        <v>4201</v>
      </c>
      <c r="B1468">
        <v>0</v>
      </c>
      <c r="C1468" t="s">
        <v>4202</v>
      </c>
      <c r="D1468" t="s">
        <v>4203</v>
      </c>
      <c r="E1468">
        <v>0</v>
      </c>
      <c r="F1468" t="s">
        <v>4204</v>
      </c>
      <c r="G1468">
        <v>0</v>
      </c>
    </row>
    <row r="1469" spans="1:7" x14ac:dyDescent="0.3">
      <c r="A1469" t="s">
        <v>4201</v>
      </c>
      <c r="B1469">
        <v>0</v>
      </c>
      <c r="C1469" t="s">
        <v>4202</v>
      </c>
      <c r="D1469" t="s">
        <v>4203</v>
      </c>
      <c r="E1469">
        <v>0</v>
      </c>
      <c r="F1469" t="s">
        <v>4204</v>
      </c>
      <c r="G1469">
        <v>0</v>
      </c>
    </row>
    <row r="1470" spans="1:7" x14ac:dyDescent="0.3">
      <c r="A1470" t="s">
        <v>4201</v>
      </c>
      <c r="B1470">
        <v>0</v>
      </c>
      <c r="C1470" t="s">
        <v>4202</v>
      </c>
      <c r="D1470" t="s">
        <v>4203</v>
      </c>
      <c r="E1470">
        <v>0</v>
      </c>
      <c r="F1470" t="s">
        <v>4204</v>
      </c>
      <c r="G1470">
        <v>0</v>
      </c>
    </row>
    <row r="1471" spans="1:7" x14ac:dyDescent="0.3">
      <c r="A1471" t="s">
        <v>4201</v>
      </c>
      <c r="B1471">
        <v>0</v>
      </c>
      <c r="C1471" t="s">
        <v>4202</v>
      </c>
      <c r="D1471" t="s">
        <v>4203</v>
      </c>
      <c r="E1471">
        <v>0</v>
      </c>
      <c r="F1471" t="s">
        <v>4204</v>
      </c>
      <c r="G1471">
        <v>0</v>
      </c>
    </row>
    <row r="1472" spans="1:7" x14ac:dyDescent="0.3">
      <c r="A1472" t="s">
        <v>4201</v>
      </c>
      <c r="B1472">
        <v>0</v>
      </c>
      <c r="C1472" t="s">
        <v>4202</v>
      </c>
      <c r="D1472" t="s">
        <v>4203</v>
      </c>
      <c r="E1472">
        <v>0</v>
      </c>
      <c r="F1472" t="s">
        <v>4204</v>
      </c>
      <c r="G1472">
        <v>0</v>
      </c>
    </row>
    <row r="1473" spans="1:7" x14ac:dyDescent="0.3">
      <c r="A1473" t="s">
        <v>4201</v>
      </c>
      <c r="B1473">
        <v>0</v>
      </c>
      <c r="C1473" t="s">
        <v>4202</v>
      </c>
      <c r="D1473" t="s">
        <v>4203</v>
      </c>
      <c r="E1473">
        <v>0</v>
      </c>
      <c r="F1473" t="s">
        <v>4204</v>
      </c>
      <c r="G1473">
        <v>0</v>
      </c>
    </row>
    <row r="1474" spans="1:7" x14ac:dyDescent="0.3">
      <c r="A1474" t="s">
        <v>4201</v>
      </c>
      <c r="B1474">
        <v>0</v>
      </c>
      <c r="C1474" t="s">
        <v>4202</v>
      </c>
      <c r="D1474" t="s">
        <v>4203</v>
      </c>
      <c r="E1474">
        <v>0</v>
      </c>
      <c r="F1474" t="s">
        <v>4204</v>
      </c>
      <c r="G1474">
        <v>0</v>
      </c>
    </row>
    <row r="1475" spans="1:7" x14ac:dyDescent="0.3">
      <c r="A1475" t="s">
        <v>4201</v>
      </c>
      <c r="B1475">
        <v>0</v>
      </c>
      <c r="C1475" t="s">
        <v>4202</v>
      </c>
      <c r="D1475" t="s">
        <v>4203</v>
      </c>
      <c r="E1475">
        <v>0</v>
      </c>
      <c r="F1475" t="s">
        <v>4204</v>
      </c>
      <c r="G1475">
        <v>0</v>
      </c>
    </row>
    <row r="1476" spans="1:7" x14ac:dyDescent="0.3">
      <c r="A1476" t="s">
        <v>4201</v>
      </c>
      <c r="B1476">
        <v>0</v>
      </c>
      <c r="C1476" t="s">
        <v>4202</v>
      </c>
      <c r="D1476" t="s">
        <v>4203</v>
      </c>
      <c r="E1476">
        <v>0</v>
      </c>
      <c r="F1476" t="s">
        <v>4204</v>
      </c>
      <c r="G1476">
        <v>0</v>
      </c>
    </row>
    <row r="1477" spans="1:7" x14ac:dyDescent="0.3">
      <c r="A1477" t="s">
        <v>4201</v>
      </c>
      <c r="B1477">
        <v>0</v>
      </c>
      <c r="C1477" t="s">
        <v>4202</v>
      </c>
      <c r="D1477" t="s">
        <v>4203</v>
      </c>
      <c r="E1477">
        <v>0</v>
      </c>
      <c r="F1477" t="s">
        <v>4204</v>
      </c>
      <c r="G1477">
        <v>0</v>
      </c>
    </row>
    <row r="1478" spans="1:7" x14ac:dyDescent="0.3">
      <c r="A1478" t="s">
        <v>4201</v>
      </c>
      <c r="B1478">
        <v>0</v>
      </c>
      <c r="C1478" t="s">
        <v>4202</v>
      </c>
      <c r="D1478" t="s">
        <v>4203</v>
      </c>
      <c r="E1478">
        <v>0</v>
      </c>
      <c r="F1478" t="s">
        <v>4204</v>
      </c>
      <c r="G1478">
        <v>0</v>
      </c>
    </row>
    <row r="1479" spans="1:7" x14ac:dyDescent="0.3">
      <c r="A1479" t="s">
        <v>4201</v>
      </c>
      <c r="B1479">
        <v>0</v>
      </c>
      <c r="C1479" t="s">
        <v>4202</v>
      </c>
      <c r="D1479" t="s">
        <v>4203</v>
      </c>
      <c r="E1479">
        <v>0</v>
      </c>
      <c r="F1479" t="s">
        <v>4204</v>
      </c>
      <c r="G1479">
        <v>0</v>
      </c>
    </row>
    <row r="1480" spans="1:7" x14ac:dyDescent="0.3">
      <c r="A1480" t="s">
        <v>4201</v>
      </c>
      <c r="B1480">
        <v>0</v>
      </c>
      <c r="C1480" t="s">
        <v>4202</v>
      </c>
      <c r="D1480" t="s">
        <v>4203</v>
      </c>
      <c r="E1480">
        <v>0</v>
      </c>
      <c r="F1480" t="s">
        <v>4204</v>
      </c>
      <c r="G1480">
        <v>0</v>
      </c>
    </row>
    <row r="1481" spans="1:7" x14ac:dyDescent="0.3">
      <c r="A1481" t="s">
        <v>4201</v>
      </c>
      <c r="B1481">
        <v>0</v>
      </c>
      <c r="C1481" t="s">
        <v>4202</v>
      </c>
      <c r="D1481" t="s">
        <v>4203</v>
      </c>
      <c r="E1481">
        <v>0</v>
      </c>
      <c r="F1481" t="s">
        <v>4204</v>
      </c>
      <c r="G1481">
        <v>0</v>
      </c>
    </row>
    <row r="1482" spans="1:7" x14ac:dyDescent="0.3">
      <c r="A1482" t="s">
        <v>4201</v>
      </c>
      <c r="B1482">
        <v>0</v>
      </c>
      <c r="C1482" t="s">
        <v>4202</v>
      </c>
      <c r="D1482" t="s">
        <v>4203</v>
      </c>
      <c r="E1482">
        <v>0</v>
      </c>
      <c r="F1482" t="s">
        <v>4204</v>
      </c>
      <c r="G1482">
        <v>0</v>
      </c>
    </row>
    <row r="1483" spans="1:7" x14ac:dyDescent="0.3">
      <c r="A1483" t="s">
        <v>4201</v>
      </c>
      <c r="B1483">
        <v>0</v>
      </c>
      <c r="C1483" t="s">
        <v>4202</v>
      </c>
      <c r="D1483" t="s">
        <v>4203</v>
      </c>
      <c r="E1483">
        <v>0</v>
      </c>
      <c r="F1483" t="s">
        <v>4204</v>
      </c>
      <c r="G1483">
        <v>0</v>
      </c>
    </row>
    <row r="1484" spans="1:7" x14ac:dyDescent="0.3">
      <c r="A1484" t="s">
        <v>4201</v>
      </c>
      <c r="B1484">
        <v>0</v>
      </c>
      <c r="C1484" t="s">
        <v>4202</v>
      </c>
      <c r="D1484" t="s">
        <v>4203</v>
      </c>
      <c r="E1484">
        <v>0</v>
      </c>
      <c r="F1484" t="s">
        <v>4204</v>
      </c>
      <c r="G1484">
        <v>0</v>
      </c>
    </row>
    <row r="1485" spans="1:7" x14ac:dyDescent="0.3">
      <c r="A1485" t="s">
        <v>4201</v>
      </c>
      <c r="B1485">
        <v>0</v>
      </c>
      <c r="C1485" t="s">
        <v>4202</v>
      </c>
      <c r="D1485" t="s">
        <v>4203</v>
      </c>
      <c r="E1485">
        <v>0</v>
      </c>
      <c r="F1485" t="s">
        <v>4204</v>
      </c>
      <c r="G1485">
        <v>0</v>
      </c>
    </row>
    <row r="1486" spans="1:7" x14ac:dyDescent="0.3">
      <c r="A1486" t="s">
        <v>4201</v>
      </c>
      <c r="B1486">
        <v>0</v>
      </c>
      <c r="C1486" t="s">
        <v>4202</v>
      </c>
      <c r="D1486" t="s">
        <v>4203</v>
      </c>
      <c r="E1486">
        <v>0</v>
      </c>
      <c r="F1486" t="s">
        <v>4204</v>
      </c>
      <c r="G1486">
        <v>0</v>
      </c>
    </row>
    <row r="1487" spans="1:7" x14ac:dyDescent="0.3">
      <c r="A1487" t="s">
        <v>4201</v>
      </c>
      <c r="B1487">
        <v>0</v>
      </c>
      <c r="C1487" t="s">
        <v>4202</v>
      </c>
      <c r="D1487" t="s">
        <v>4203</v>
      </c>
      <c r="E1487">
        <v>0</v>
      </c>
      <c r="F1487" t="s">
        <v>4204</v>
      </c>
      <c r="G1487">
        <v>0</v>
      </c>
    </row>
    <row r="1488" spans="1:7" x14ac:dyDescent="0.3">
      <c r="A1488" t="s">
        <v>4201</v>
      </c>
      <c r="B1488">
        <v>0</v>
      </c>
      <c r="C1488" t="s">
        <v>4202</v>
      </c>
      <c r="D1488" t="s">
        <v>4203</v>
      </c>
      <c r="E1488">
        <v>0</v>
      </c>
      <c r="F1488" t="s">
        <v>4204</v>
      </c>
      <c r="G1488">
        <v>0</v>
      </c>
    </row>
    <row r="1489" spans="1:7" x14ac:dyDescent="0.3">
      <c r="A1489" t="s">
        <v>4201</v>
      </c>
      <c r="B1489">
        <v>0</v>
      </c>
      <c r="C1489" t="s">
        <v>4202</v>
      </c>
      <c r="D1489" t="s">
        <v>4203</v>
      </c>
      <c r="E1489">
        <v>0</v>
      </c>
      <c r="F1489" t="s">
        <v>4204</v>
      </c>
      <c r="G1489">
        <v>0</v>
      </c>
    </row>
    <row r="1490" spans="1:7" x14ac:dyDescent="0.3">
      <c r="A1490" t="s">
        <v>4201</v>
      </c>
      <c r="B1490">
        <v>0</v>
      </c>
      <c r="C1490" t="s">
        <v>4202</v>
      </c>
      <c r="D1490" t="s">
        <v>4203</v>
      </c>
      <c r="E1490">
        <v>0</v>
      </c>
      <c r="F1490" t="s">
        <v>4204</v>
      </c>
      <c r="G1490">
        <v>0</v>
      </c>
    </row>
    <row r="1491" spans="1:7" x14ac:dyDescent="0.3">
      <c r="A1491" t="s">
        <v>4201</v>
      </c>
      <c r="B1491">
        <v>0</v>
      </c>
      <c r="C1491" t="s">
        <v>4202</v>
      </c>
      <c r="D1491" t="s">
        <v>4203</v>
      </c>
      <c r="E1491">
        <v>0</v>
      </c>
      <c r="F1491" t="s">
        <v>4204</v>
      </c>
      <c r="G1491">
        <v>0</v>
      </c>
    </row>
    <row r="1492" spans="1:7" x14ac:dyDescent="0.3">
      <c r="A1492" t="s">
        <v>4201</v>
      </c>
      <c r="B1492">
        <v>0</v>
      </c>
      <c r="C1492" t="s">
        <v>4202</v>
      </c>
      <c r="D1492" t="s">
        <v>4203</v>
      </c>
      <c r="E1492">
        <v>0</v>
      </c>
      <c r="F1492" t="s">
        <v>4204</v>
      </c>
      <c r="G1492">
        <v>0</v>
      </c>
    </row>
    <row r="1493" spans="1:7" x14ac:dyDescent="0.3">
      <c r="A1493" t="s">
        <v>4201</v>
      </c>
      <c r="B1493">
        <v>0</v>
      </c>
      <c r="C1493" t="s">
        <v>4202</v>
      </c>
      <c r="D1493" t="s">
        <v>4203</v>
      </c>
      <c r="E1493">
        <v>0</v>
      </c>
      <c r="F1493" t="s">
        <v>4204</v>
      </c>
      <c r="G1493">
        <v>0</v>
      </c>
    </row>
    <row r="1494" spans="1:7" x14ac:dyDescent="0.3">
      <c r="A1494" t="s">
        <v>4201</v>
      </c>
      <c r="B1494">
        <v>0</v>
      </c>
      <c r="C1494" t="s">
        <v>4202</v>
      </c>
      <c r="D1494" t="s">
        <v>4203</v>
      </c>
      <c r="E1494">
        <v>0</v>
      </c>
      <c r="F1494" t="s">
        <v>4204</v>
      </c>
      <c r="G1494">
        <v>0</v>
      </c>
    </row>
    <row r="1495" spans="1:7" x14ac:dyDescent="0.3">
      <c r="A1495" t="s">
        <v>4201</v>
      </c>
      <c r="B1495">
        <v>0</v>
      </c>
      <c r="C1495" t="s">
        <v>4202</v>
      </c>
      <c r="D1495" t="s">
        <v>4203</v>
      </c>
      <c r="E1495">
        <v>0</v>
      </c>
      <c r="F1495" t="s">
        <v>4204</v>
      </c>
      <c r="G1495">
        <v>0</v>
      </c>
    </row>
    <row r="1496" spans="1:7" x14ac:dyDescent="0.3">
      <c r="A1496" t="s">
        <v>4201</v>
      </c>
      <c r="B1496">
        <v>0</v>
      </c>
      <c r="C1496" t="s">
        <v>4202</v>
      </c>
      <c r="D1496" t="s">
        <v>4203</v>
      </c>
      <c r="E1496">
        <v>0</v>
      </c>
      <c r="F1496" t="s">
        <v>4204</v>
      </c>
      <c r="G1496">
        <v>0</v>
      </c>
    </row>
    <row r="1497" spans="1:7" x14ac:dyDescent="0.3">
      <c r="A1497" t="s">
        <v>4201</v>
      </c>
      <c r="B1497">
        <v>0</v>
      </c>
      <c r="C1497" t="s">
        <v>4202</v>
      </c>
      <c r="D1497" t="s">
        <v>4203</v>
      </c>
      <c r="E1497">
        <v>0</v>
      </c>
      <c r="F1497" t="s">
        <v>4204</v>
      </c>
      <c r="G1497">
        <v>0</v>
      </c>
    </row>
    <row r="1498" spans="1:7" x14ac:dyDescent="0.3">
      <c r="A1498" t="s">
        <v>4201</v>
      </c>
      <c r="B1498">
        <v>0</v>
      </c>
      <c r="C1498" t="s">
        <v>4202</v>
      </c>
      <c r="D1498" t="s">
        <v>4203</v>
      </c>
      <c r="E1498">
        <v>0</v>
      </c>
      <c r="F1498" t="s">
        <v>4204</v>
      </c>
      <c r="G1498">
        <v>0</v>
      </c>
    </row>
    <row r="1499" spans="1:7" x14ac:dyDescent="0.3">
      <c r="A1499" t="s">
        <v>4201</v>
      </c>
      <c r="B1499">
        <v>0</v>
      </c>
      <c r="C1499" t="s">
        <v>4202</v>
      </c>
      <c r="D1499" t="s">
        <v>4203</v>
      </c>
      <c r="E1499">
        <v>0</v>
      </c>
      <c r="F1499" t="s">
        <v>4204</v>
      </c>
      <c r="G1499">
        <v>0</v>
      </c>
    </row>
    <row r="1500" spans="1:7" x14ac:dyDescent="0.3">
      <c r="A1500" t="s">
        <v>4201</v>
      </c>
      <c r="B1500">
        <v>0</v>
      </c>
      <c r="C1500" t="s">
        <v>4202</v>
      </c>
      <c r="D1500" t="s">
        <v>4203</v>
      </c>
      <c r="E1500">
        <v>0</v>
      </c>
      <c r="F1500" t="s">
        <v>4204</v>
      </c>
      <c r="G1500">
        <v>0</v>
      </c>
    </row>
    <row r="1501" spans="1:7" x14ac:dyDescent="0.3">
      <c r="A1501" t="s">
        <v>4201</v>
      </c>
      <c r="B1501">
        <v>0</v>
      </c>
      <c r="C1501" t="s">
        <v>4202</v>
      </c>
      <c r="D1501" t="s">
        <v>4203</v>
      </c>
      <c r="E1501">
        <v>0</v>
      </c>
      <c r="F1501" t="s">
        <v>4204</v>
      </c>
      <c r="G1501">
        <v>0</v>
      </c>
    </row>
    <row r="1502" spans="1:7" x14ac:dyDescent="0.3">
      <c r="A1502" t="s">
        <v>4201</v>
      </c>
      <c r="B1502">
        <v>0</v>
      </c>
      <c r="C1502" t="s">
        <v>4202</v>
      </c>
      <c r="D1502" t="s">
        <v>4203</v>
      </c>
      <c r="E1502">
        <v>0</v>
      </c>
      <c r="F1502" t="s">
        <v>4204</v>
      </c>
      <c r="G1502">
        <v>0</v>
      </c>
    </row>
    <row r="1503" spans="1:7" x14ac:dyDescent="0.3">
      <c r="A1503" t="s">
        <v>4201</v>
      </c>
      <c r="B1503">
        <v>0</v>
      </c>
      <c r="C1503" t="s">
        <v>4202</v>
      </c>
      <c r="D1503" t="s">
        <v>4203</v>
      </c>
      <c r="E1503">
        <v>0</v>
      </c>
      <c r="F1503" t="s">
        <v>4204</v>
      </c>
      <c r="G1503">
        <v>0</v>
      </c>
    </row>
    <row r="1504" spans="1:7" x14ac:dyDescent="0.3">
      <c r="A1504" t="s">
        <v>4201</v>
      </c>
      <c r="B1504">
        <v>0</v>
      </c>
      <c r="C1504" t="s">
        <v>4202</v>
      </c>
      <c r="D1504" t="s">
        <v>4203</v>
      </c>
      <c r="E1504">
        <v>0</v>
      </c>
      <c r="F1504" t="s">
        <v>4204</v>
      </c>
      <c r="G1504">
        <v>0</v>
      </c>
    </row>
    <row r="1505" spans="1:7" x14ac:dyDescent="0.3">
      <c r="A1505" t="s">
        <v>4201</v>
      </c>
      <c r="B1505">
        <v>0</v>
      </c>
      <c r="C1505" t="s">
        <v>4202</v>
      </c>
      <c r="D1505" t="s">
        <v>4203</v>
      </c>
      <c r="E1505">
        <v>0</v>
      </c>
      <c r="F1505" t="s">
        <v>4204</v>
      </c>
      <c r="G1505">
        <v>0</v>
      </c>
    </row>
    <row r="1506" spans="1:7" x14ac:dyDescent="0.3">
      <c r="A1506" t="s">
        <v>4201</v>
      </c>
      <c r="B1506">
        <v>0</v>
      </c>
      <c r="C1506" t="s">
        <v>4202</v>
      </c>
      <c r="D1506" t="s">
        <v>4203</v>
      </c>
      <c r="E1506">
        <v>0</v>
      </c>
      <c r="F1506" t="s">
        <v>4204</v>
      </c>
      <c r="G1506">
        <v>0</v>
      </c>
    </row>
    <row r="1507" spans="1:7" x14ac:dyDescent="0.3">
      <c r="A1507" t="s">
        <v>4201</v>
      </c>
      <c r="B1507">
        <v>0</v>
      </c>
      <c r="C1507" t="s">
        <v>4202</v>
      </c>
      <c r="D1507" t="s">
        <v>4203</v>
      </c>
      <c r="E1507">
        <v>0</v>
      </c>
      <c r="F1507" t="s">
        <v>4204</v>
      </c>
      <c r="G1507">
        <v>0</v>
      </c>
    </row>
    <row r="1508" spans="1:7" x14ac:dyDescent="0.3">
      <c r="A1508" t="s">
        <v>4201</v>
      </c>
      <c r="B1508">
        <v>0</v>
      </c>
      <c r="C1508" t="s">
        <v>4202</v>
      </c>
      <c r="D1508" t="s">
        <v>4203</v>
      </c>
      <c r="E1508">
        <v>0</v>
      </c>
      <c r="F1508" t="s">
        <v>4204</v>
      </c>
      <c r="G1508">
        <v>0</v>
      </c>
    </row>
    <row r="1509" spans="1:7" x14ac:dyDescent="0.3">
      <c r="A1509" t="s">
        <v>4201</v>
      </c>
      <c r="B1509">
        <v>0</v>
      </c>
      <c r="C1509" t="s">
        <v>4202</v>
      </c>
      <c r="D1509" t="s">
        <v>4203</v>
      </c>
      <c r="E1509">
        <v>0</v>
      </c>
      <c r="F1509" t="s">
        <v>4204</v>
      </c>
      <c r="G1509">
        <v>0</v>
      </c>
    </row>
    <row r="1510" spans="1:7" x14ac:dyDescent="0.3">
      <c r="A1510" t="s">
        <v>4201</v>
      </c>
      <c r="B1510">
        <v>0</v>
      </c>
      <c r="C1510" t="s">
        <v>4202</v>
      </c>
      <c r="D1510" t="s">
        <v>4203</v>
      </c>
      <c r="E1510">
        <v>0</v>
      </c>
      <c r="F1510" t="s">
        <v>4204</v>
      </c>
      <c r="G1510">
        <v>0</v>
      </c>
    </row>
    <row r="1511" spans="1:7" x14ac:dyDescent="0.3">
      <c r="A1511" t="s">
        <v>4201</v>
      </c>
      <c r="B1511">
        <v>0</v>
      </c>
      <c r="C1511" t="s">
        <v>4202</v>
      </c>
      <c r="D1511" t="s">
        <v>4203</v>
      </c>
      <c r="E1511">
        <v>0</v>
      </c>
      <c r="F1511" t="s">
        <v>4204</v>
      </c>
      <c r="G1511">
        <v>0</v>
      </c>
    </row>
    <row r="1512" spans="1:7" x14ac:dyDescent="0.3">
      <c r="A1512" t="s">
        <v>4201</v>
      </c>
      <c r="B1512">
        <v>0</v>
      </c>
      <c r="C1512" t="s">
        <v>4202</v>
      </c>
      <c r="D1512" t="s">
        <v>4203</v>
      </c>
      <c r="E1512">
        <v>0</v>
      </c>
      <c r="F1512" t="s">
        <v>4204</v>
      </c>
      <c r="G1512">
        <v>0</v>
      </c>
    </row>
    <row r="1513" spans="1:7" x14ac:dyDescent="0.3">
      <c r="A1513" t="s">
        <v>4201</v>
      </c>
      <c r="B1513">
        <v>0</v>
      </c>
      <c r="C1513" t="s">
        <v>4202</v>
      </c>
      <c r="D1513" t="s">
        <v>4203</v>
      </c>
      <c r="E1513">
        <v>0</v>
      </c>
      <c r="F1513" t="s">
        <v>4204</v>
      </c>
      <c r="G1513">
        <v>0</v>
      </c>
    </row>
    <row r="1514" spans="1:7" x14ac:dyDescent="0.3">
      <c r="A1514" t="s">
        <v>4201</v>
      </c>
      <c r="B1514">
        <v>0</v>
      </c>
      <c r="C1514" t="s">
        <v>4202</v>
      </c>
      <c r="D1514" t="s">
        <v>4203</v>
      </c>
      <c r="E1514">
        <v>0</v>
      </c>
      <c r="F1514" t="s">
        <v>4204</v>
      </c>
      <c r="G1514">
        <v>0</v>
      </c>
    </row>
    <row r="1515" spans="1:7" x14ac:dyDescent="0.3">
      <c r="A1515" t="s">
        <v>4201</v>
      </c>
      <c r="B1515">
        <v>0</v>
      </c>
      <c r="C1515" t="s">
        <v>4202</v>
      </c>
      <c r="D1515" t="s">
        <v>4203</v>
      </c>
      <c r="E1515">
        <v>0</v>
      </c>
      <c r="F1515" t="s">
        <v>4204</v>
      </c>
      <c r="G1515">
        <v>0</v>
      </c>
    </row>
    <row r="1516" spans="1:7" x14ac:dyDescent="0.3">
      <c r="A1516" t="s">
        <v>4201</v>
      </c>
      <c r="B1516">
        <v>0</v>
      </c>
      <c r="C1516" t="s">
        <v>4202</v>
      </c>
      <c r="D1516" t="s">
        <v>4203</v>
      </c>
      <c r="E1516">
        <v>0</v>
      </c>
      <c r="F1516" t="s">
        <v>4204</v>
      </c>
      <c r="G1516">
        <v>0</v>
      </c>
    </row>
    <row r="1517" spans="1:7" x14ac:dyDescent="0.3">
      <c r="A1517" t="s">
        <v>4201</v>
      </c>
      <c r="B1517">
        <v>0</v>
      </c>
      <c r="C1517" t="s">
        <v>4202</v>
      </c>
      <c r="D1517" t="s">
        <v>4203</v>
      </c>
      <c r="E1517">
        <v>0</v>
      </c>
      <c r="F1517" t="s">
        <v>4204</v>
      </c>
      <c r="G1517">
        <v>0</v>
      </c>
    </row>
    <row r="1518" spans="1:7" x14ac:dyDescent="0.3">
      <c r="A1518" t="s">
        <v>4201</v>
      </c>
      <c r="B1518">
        <v>0</v>
      </c>
      <c r="C1518" t="s">
        <v>4202</v>
      </c>
      <c r="D1518" t="s">
        <v>4203</v>
      </c>
      <c r="E1518">
        <v>0</v>
      </c>
      <c r="F1518" t="s">
        <v>4204</v>
      </c>
      <c r="G1518">
        <v>0</v>
      </c>
    </row>
    <row r="1519" spans="1:7" x14ac:dyDescent="0.3">
      <c r="A1519" t="s">
        <v>4201</v>
      </c>
      <c r="B1519">
        <v>0</v>
      </c>
      <c r="C1519" t="s">
        <v>4202</v>
      </c>
      <c r="D1519" t="s">
        <v>4203</v>
      </c>
      <c r="E1519">
        <v>0</v>
      </c>
      <c r="F1519" t="s">
        <v>4204</v>
      </c>
      <c r="G1519">
        <v>0</v>
      </c>
    </row>
    <row r="1520" spans="1:7" x14ac:dyDescent="0.3">
      <c r="A1520" t="s">
        <v>4201</v>
      </c>
      <c r="B1520">
        <v>0</v>
      </c>
      <c r="C1520" t="s">
        <v>4202</v>
      </c>
      <c r="D1520" t="s">
        <v>4203</v>
      </c>
      <c r="E1520">
        <v>0</v>
      </c>
      <c r="F1520" t="s">
        <v>4204</v>
      </c>
      <c r="G1520">
        <v>0</v>
      </c>
    </row>
    <row r="1521" spans="1:7" x14ac:dyDescent="0.3">
      <c r="A1521" t="s">
        <v>4201</v>
      </c>
      <c r="B1521">
        <v>0</v>
      </c>
      <c r="C1521" t="s">
        <v>4202</v>
      </c>
      <c r="D1521" t="s">
        <v>4203</v>
      </c>
      <c r="E1521">
        <v>0</v>
      </c>
      <c r="F1521" t="s">
        <v>4204</v>
      </c>
      <c r="G1521">
        <v>0</v>
      </c>
    </row>
    <row r="1522" spans="1:7" x14ac:dyDescent="0.3">
      <c r="A1522" t="s">
        <v>4201</v>
      </c>
      <c r="B1522">
        <v>0</v>
      </c>
      <c r="C1522" t="s">
        <v>4202</v>
      </c>
      <c r="D1522" t="s">
        <v>4203</v>
      </c>
      <c r="E1522">
        <v>0</v>
      </c>
      <c r="F1522" t="s">
        <v>4204</v>
      </c>
      <c r="G1522">
        <v>0</v>
      </c>
    </row>
    <row r="1523" spans="1:7" x14ac:dyDescent="0.3">
      <c r="A1523" t="s">
        <v>4201</v>
      </c>
      <c r="B1523">
        <v>0</v>
      </c>
      <c r="C1523" t="s">
        <v>4202</v>
      </c>
      <c r="D1523" t="s">
        <v>4203</v>
      </c>
      <c r="E1523">
        <v>0</v>
      </c>
      <c r="F1523" t="s">
        <v>4204</v>
      </c>
      <c r="G1523">
        <v>0</v>
      </c>
    </row>
    <row r="1524" spans="1:7" x14ac:dyDescent="0.3">
      <c r="A1524" t="s">
        <v>4201</v>
      </c>
      <c r="B1524">
        <v>0</v>
      </c>
      <c r="C1524" t="s">
        <v>4202</v>
      </c>
      <c r="D1524" t="s">
        <v>4203</v>
      </c>
      <c r="E1524">
        <v>0</v>
      </c>
      <c r="F1524" t="s">
        <v>4204</v>
      </c>
      <c r="G1524">
        <v>0</v>
      </c>
    </row>
    <row r="1525" spans="1:7" x14ac:dyDescent="0.3">
      <c r="A1525" t="s">
        <v>4201</v>
      </c>
      <c r="B1525">
        <v>0</v>
      </c>
      <c r="C1525" t="s">
        <v>4202</v>
      </c>
      <c r="D1525" t="s">
        <v>4203</v>
      </c>
      <c r="E1525">
        <v>0</v>
      </c>
      <c r="F1525" t="s">
        <v>4204</v>
      </c>
      <c r="G1525">
        <v>0</v>
      </c>
    </row>
    <row r="1526" spans="1:7" x14ac:dyDescent="0.3">
      <c r="A1526" t="s">
        <v>4201</v>
      </c>
      <c r="B1526">
        <v>0</v>
      </c>
      <c r="C1526" t="s">
        <v>4202</v>
      </c>
      <c r="D1526" t="s">
        <v>4203</v>
      </c>
      <c r="E1526">
        <v>0</v>
      </c>
      <c r="F1526" t="s">
        <v>4204</v>
      </c>
      <c r="G1526">
        <v>0</v>
      </c>
    </row>
    <row r="1527" spans="1:7" x14ac:dyDescent="0.3">
      <c r="A1527" t="s">
        <v>4201</v>
      </c>
      <c r="B1527">
        <v>0</v>
      </c>
      <c r="C1527" t="s">
        <v>4202</v>
      </c>
      <c r="D1527" t="s">
        <v>4203</v>
      </c>
      <c r="E1527">
        <v>0</v>
      </c>
      <c r="F1527" t="s">
        <v>4204</v>
      </c>
      <c r="G1527">
        <v>0</v>
      </c>
    </row>
    <row r="1528" spans="1:7" x14ac:dyDescent="0.3">
      <c r="A1528" t="s">
        <v>4201</v>
      </c>
      <c r="B1528">
        <v>0</v>
      </c>
      <c r="C1528" t="s">
        <v>4202</v>
      </c>
      <c r="D1528" t="s">
        <v>4203</v>
      </c>
      <c r="E1528">
        <v>0</v>
      </c>
      <c r="F1528" t="s">
        <v>4204</v>
      </c>
      <c r="G1528">
        <v>0</v>
      </c>
    </row>
    <row r="1529" spans="1:7" x14ac:dyDescent="0.3">
      <c r="A1529" t="s">
        <v>4201</v>
      </c>
      <c r="B1529">
        <v>0</v>
      </c>
      <c r="C1529" t="s">
        <v>4202</v>
      </c>
      <c r="D1529" t="s">
        <v>4203</v>
      </c>
      <c r="E1529">
        <v>0</v>
      </c>
      <c r="F1529" t="s">
        <v>4204</v>
      </c>
      <c r="G1529">
        <v>0</v>
      </c>
    </row>
    <row r="1530" spans="1:7" x14ac:dyDescent="0.3">
      <c r="A1530" t="s">
        <v>4201</v>
      </c>
      <c r="B1530">
        <v>0</v>
      </c>
      <c r="C1530" t="s">
        <v>4202</v>
      </c>
      <c r="D1530" t="s">
        <v>4203</v>
      </c>
      <c r="E1530">
        <v>0</v>
      </c>
      <c r="F1530" t="s">
        <v>4204</v>
      </c>
      <c r="G1530">
        <v>0</v>
      </c>
    </row>
    <row r="1531" spans="1:7" x14ac:dyDescent="0.3">
      <c r="A1531" t="s">
        <v>4201</v>
      </c>
      <c r="B1531">
        <v>0</v>
      </c>
      <c r="C1531" t="s">
        <v>4202</v>
      </c>
      <c r="D1531" t="s">
        <v>4203</v>
      </c>
      <c r="E1531">
        <v>0</v>
      </c>
      <c r="F1531" t="s">
        <v>4204</v>
      </c>
      <c r="G1531">
        <v>0</v>
      </c>
    </row>
    <row r="1532" spans="1:7" x14ac:dyDescent="0.3">
      <c r="A1532" t="s">
        <v>4201</v>
      </c>
      <c r="B1532">
        <v>0</v>
      </c>
      <c r="C1532" t="s">
        <v>4202</v>
      </c>
      <c r="D1532" t="s">
        <v>4203</v>
      </c>
      <c r="E1532">
        <v>0</v>
      </c>
      <c r="F1532" t="s">
        <v>4204</v>
      </c>
      <c r="G1532">
        <v>0</v>
      </c>
    </row>
    <row r="1533" spans="1:7" x14ac:dyDescent="0.3">
      <c r="A1533" t="s">
        <v>4201</v>
      </c>
      <c r="B1533">
        <v>0</v>
      </c>
      <c r="C1533" t="s">
        <v>4202</v>
      </c>
      <c r="D1533" t="s">
        <v>4203</v>
      </c>
      <c r="E1533">
        <v>0</v>
      </c>
      <c r="F1533" t="s">
        <v>4204</v>
      </c>
      <c r="G1533">
        <v>0</v>
      </c>
    </row>
    <row r="1534" spans="1:7" x14ac:dyDescent="0.3">
      <c r="A1534" t="s">
        <v>4201</v>
      </c>
      <c r="B1534">
        <v>0</v>
      </c>
      <c r="C1534" t="s">
        <v>4202</v>
      </c>
      <c r="D1534" t="s">
        <v>4203</v>
      </c>
      <c r="E1534">
        <v>0</v>
      </c>
      <c r="F1534" t="s">
        <v>4204</v>
      </c>
      <c r="G1534">
        <v>0</v>
      </c>
    </row>
    <row r="1535" spans="1:7" x14ac:dyDescent="0.3">
      <c r="A1535" t="s">
        <v>4201</v>
      </c>
      <c r="B1535">
        <v>0</v>
      </c>
      <c r="C1535" t="s">
        <v>4202</v>
      </c>
      <c r="D1535" t="s">
        <v>4203</v>
      </c>
      <c r="E1535">
        <v>0</v>
      </c>
      <c r="F1535" t="s">
        <v>4204</v>
      </c>
      <c r="G1535">
        <v>0</v>
      </c>
    </row>
    <row r="1536" spans="1:7" x14ac:dyDescent="0.3">
      <c r="A1536" t="s">
        <v>4201</v>
      </c>
      <c r="B1536">
        <v>0</v>
      </c>
      <c r="C1536" t="s">
        <v>4202</v>
      </c>
      <c r="D1536" t="s">
        <v>4203</v>
      </c>
      <c r="E1536">
        <v>0</v>
      </c>
      <c r="F1536" t="s">
        <v>4204</v>
      </c>
      <c r="G1536">
        <v>0</v>
      </c>
    </row>
    <row r="1537" spans="1:7" x14ac:dyDescent="0.3">
      <c r="A1537" t="s">
        <v>4201</v>
      </c>
      <c r="B1537">
        <v>0</v>
      </c>
      <c r="C1537" t="s">
        <v>4202</v>
      </c>
      <c r="D1537" t="s">
        <v>4203</v>
      </c>
      <c r="E1537">
        <v>0</v>
      </c>
      <c r="F1537" t="s">
        <v>4204</v>
      </c>
      <c r="G1537">
        <v>0</v>
      </c>
    </row>
    <row r="1538" spans="1:7" x14ac:dyDescent="0.3">
      <c r="A1538" t="s">
        <v>4201</v>
      </c>
      <c r="B1538">
        <v>0</v>
      </c>
      <c r="C1538" t="s">
        <v>4202</v>
      </c>
      <c r="D1538" t="s">
        <v>4203</v>
      </c>
      <c r="E1538">
        <v>0</v>
      </c>
      <c r="F1538" t="s">
        <v>4204</v>
      </c>
      <c r="G1538">
        <v>0</v>
      </c>
    </row>
    <row r="1539" spans="1:7" x14ac:dyDescent="0.3">
      <c r="A1539" t="s">
        <v>4201</v>
      </c>
      <c r="B1539">
        <v>0</v>
      </c>
      <c r="C1539" t="s">
        <v>4202</v>
      </c>
      <c r="D1539" t="s">
        <v>4203</v>
      </c>
      <c r="E1539">
        <v>0</v>
      </c>
      <c r="F1539" t="s">
        <v>4204</v>
      </c>
      <c r="G1539">
        <v>0</v>
      </c>
    </row>
    <row r="1540" spans="1:7" x14ac:dyDescent="0.3">
      <c r="A1540" t="s">
        <v>4201</v>
      </c>
      <c r="B1540">
        <v>0</v>
      </c>
      <c r="C1540" t="s">
        <v>4202</v>
      </c>
      <c r="D1540" t="s">
        <v>4203</v>
      </c>
      <c r="E1540">
        <v>0</v>
      </c>
      <c r="F1540" t="s">
        <v>4204</v>
      </c>
      <c r="G1540">
        <v>0</v>
      </c>
    </row>
    <row r="1541" spans="1:7" x14ac:dyDescent="0.3">
      <c r="A1541" t="s">
        <v>4201</v>
      </c>
      <c r="B1541">
        <v>0</v>
      </c>
      <c r="C1541" t="s">
        <v>4202</v>
      </c>
      <c r="D1541" t="s">
        <v>4203</v>
      </c>
      <c r="E1541">
        <v>0</v>
      </c>
      <c r="F1541" t="s">
        <v>4204</v>
      </c>
      <c r="G1541">
        <v>0</v>
      </c>
    </row>
    <row r="1542" spans="1:7" x14ac:dyDescent="0.3">
      <c r="A1542" t="s">
        <v>4201</v>
      </c>
      <c r="B1542">
        <v>0</v>
      </c>
      <c r="C1542" t="s">
        <v>4202</v>
      </c>
      <c r="D1542" t="s">
        <v>4203</v>
      </c>
      <c r="E1542">
        <v>0</v>
      </c>
      <c r="F1542" t="s">
        <v>4204</v>
      </c>
      <c r="G1542">
        <v>0</v>
      </c>
    </row>
    <row r="1543" spans="1:7" x14ac:dyDescent="0.3">
      <c r="A1543" t="s">
        <v>4201</v>
      </c>
      <c r="B1543">
        <v>0</v>
      </c>
      <c r="C1543" t="s">
        <v>4202</v>
      </c>
      <c r="D1543" t="s">
        <v>4203</v>
      </c>
      <c r="E1543">
        <v>0</v>
      </c>
      <c r="F1543" t="s">
        <v>4204</v>
      </c>
      <c r="G1543">
        <v>0</v>
      </c>
    </row>
    <row r="1544" spans="1:7" x14ac:dyDescent="0.3">
      <c r="A1544" t="s">
        <v>4201</v>
      </c>
      <c r="B1544">
        <v>0</v>
      </c>
      <c r="C1544" t="s">
        <v>4202</v>
      </c>
      <c r="D1544" t="s">
        <v>4203</v>
      </c>
      <c r="E1544">
        <v>0</v>
      </c>
      <c r="F1544" t="s">
        <v>4204</v>
      </c>
      <c r="G1544">
        <v>0</v>
      </c>
    </row>
    <row r="1545" spans="1:7" x14ac:dyDescent="0.3">
      <c r="A1545" t="s">
        <v>4201</v>
      </c>
      <c r="B1545">
        <v>0</v>
      </c>
      <c r="C1545" t="s">
        <v>4202</v>
      </c>
      <c r="D1545" t="s">
        <v>4203</v>
      </c>
      <c r="E1545">
        <v>0</v>
      </c>
      <c r="F1545" t="s">
        <v>4204</v>
      </c>
      <c r="G1545">
        <v>0</v>
      </c>
    </row>
    <row r="1546" spans="1:7" x14ac:dyDescent="0.3">
      <c r="A1546" t="s">
        <v>4201</v>
      </c>
      <c r="B1546">
        <v>0</v>
      </c>
      <c r="C1546" t="s">
        <v>4202</v>
      </c>
      <c r="D1546" t="s">
        <v>4203</v>
      </c>
      <c r="E1546">
        <v>0</v>
      </c>
      <c r="F1546" t="s">
        <v>4204</v>
      </c>
      <c r="G1546">
        <v>0</v>
      </c>
    </row>
    <row r="1547" spans="1:7" x14ac:dyDescent="0.3">
      <c r="A1547" t="s">
        <v>4201</v>
      </c>
      <c r="B1547">
        <v>0</v>
      </c>
      <c r="C1547" t="s">
        <v>4202</v>
      </c>
      <c r="D1547" t="s">
        <v>4203</v>
      </c>
      <c r="E1547">
        <v>0</v>
      </c>
      <c r="F1547" t="s">
        <v>4204</v>
      </c>
      <c r="G1547">
        <v>0</v>
      </c>
    </row>
    <row r="1548" spans="1:7" x14ac:dyDescent="0.3">
      <c r="A1548" t="s">
        <v>4201</v>
      </c>
      <c r="B1548">
        <v>0</v>
      </c>
      <c r="C1548" t="s">
        <v>4202</v>
      </c>
      <c r="D1548" t="s">
        <v>4203</v>
      </c>
      <c r="E1548">
        <v>0</v>
      </c>
      <c r="F1548" t="s">
        <v>4204</v>
      </c>
      <c r="G1548">
        <v>0</v>
      </c>
    </row>
    <row r="1549" spans="1:7" x14ac:dyDescent="0.3">
      <c r="A1549" t="s">
        <v>4201</v>
      </c>
      <c r="B1549">
        <v>0</v>
      </c>
      <c r="C1549" t="s">
        <v>4202</v>
      </c>
      <c r="D1549" t="s">
        <v>4203</v>
      </c>
      <c r="E1549">
        <v>0</v>
      </c>
      <c r="F1549" t="s">
        <v>4204</v>
      </c>
      <c r="G1549">
        <v>0</v>
      </c>
    </row>
    <row r="1550" spans="1:7" x14ac:dyDescent="0.3">
      <c r="A1550" t="s">
        <v>4201</v>
      </c>
      <c r="B1550">
        <v>0</v>
      </c>
      <c r="C1550" t="s">
        <v>4202</v>
      </c>
      <c r="D1550" t="s">
        <v>4203</v>
      </c>
      <c r="E1550">
        <v>0</v>
      </c>
      <c r="F1550" t="s">
        <v>4204</v>
      </c>
      <c r="G1550">
        <v>0</v>
      </c>
    </row>
    <row r="1551" spans="1:7" x14ac:dyDescent="0.3">
      <c r="A1551" t="s">
        <v>4201</v>
      </c>
      <c r="B1551">
        <v>0</v>
      </c>
      <c r="C1551" t="s">
        <v>4202</v>
      </c>
      <c r="D1551" t="s">
        <v>4203</v>
      </c>
      <c r="E1551">
        <v>0</v>
      </c>
      <c r="F1551" t="s">
        <v>4204</v>
      </c>
      <c r="G1551">
        <v>0</v>
      </c>
    </row>
    <row r="1552" spans="1:7" x14ac:dyDescent="0.3">
      <c r="A1552" t="s">
        <v>4201</v>
      </c>
      <c r="B1552">
        <v>0</v>
      </c>
      <c r="C1552" t="s">
        <v>4202</v>
      </c>
      <c r="D1552" t="s">
        <v>4203</v>
      </c>
      <c r="E1552">
        <v>0</v>
      </c>
      <c r="F1552" t="s">
        <v>4204</v>
      </c>
      <c r="G1552">
        <v>0</v>
      </c>
    </row>
    <row r="1553" spans="1:7" x14ac:dyDescent="0.3">
      <c r="A1553" t="s">
        <v>4201</v>
      </c>
      <c r="B1553">
        <v>0</v>
      </c>
      <c r="C1553" t="s">
        <v>4202</v>
      </c>
      <c r="D1553" t="s">
        <v>4203</v>
      </c>
      <c r="E1553">
        <v>0</v>
      </c>
      <c r="F1553" t="s">
        <v>4204</v>
      </c>
      <c r="G1553">
        <v>0</v>
      </c>
    </row>
    <row r="1554" spans="1:7" x14ac:dyDescent="0.3">
      <c r="A1554" t="s">
        <v>4201</v>
      </c>
      <c r="B1554">
        <v>0</v>
      </c>
      <c r="C1554" t="s">
        <v>4202</v>
      </c>
      <c r="D1554" t="s">
        <v>4203</v>
      </c>
      <c r="E1554">
        <v>0</v>
      </c>
      <c r="F1554" t="s">
        <v>4204</v>
      </c>
      <c r="G1554">
        <v>0</v>
      </c>
    </row>
    <row r="1555" spans="1:7" x14ac:dyDescent="0.3">
      <c r="A1555" t="s">
        <v>4201</v>
      </c>
      <c r="B1555">
        <v>0</v>
      </c>
      <c r="C1555" t="s">
        <v>4202</v>
      </c>
      <c r="D1555" t="s">
        <v>4203</v>
      </c>
      <c r="E1555">
        <v>0</v>
      </c>
      <c r="F1555" t="s">
        <v>4204</v>
      </c>
      <c r="G1555">
        <v>0</v>
      </c>
    </row>
    <row r="1556" spans="1:7" x14ac:dyDescent="0.3">
      <c r="A1556" t="s">
        <v>4201</v>
      </c>
      <c r="B1556">
        <v>0</v>
      </c>
      <c r="C1556" t="s">
        <v>4202</v>
      </c>
      <c r="D1556" t="s">
        <v>4203</v>
      </c>
      <c r="E1556">
        <v>0</v>
      </c>
      <c r="F1556" t="s">
        <v>4204</v>
      </c>
      <c r="G1556">
        <v>0</v>
      </c>
    </row>
    <row r="1557" spans="1:7" x14ac:dyDescent="0.3">
      <c r="A1557" t="s">
        <v>4201</v>
      </c>
      <c r="B1557">
        <v>0</v>
      </c>
      <c r="C1557" t="s">
        <v>4202</v>
      </c>
      <c r="D1557" t="s">
        <v>4203</v>
      </c>
      <c r="E1557">
        <v>0</v>
      </c>
      <c r="F1557" t="s">
        <v>4204</v>
      </c>
      <c r="G1557">
        <v>0</v>
      </c>
    </row>
    <row r="1558" spans="1:7" x14ac:dyDescent="0.3">
      <c r="A1558" t="s">
        <v>4201</v>
      </c>
      <c r="B1558">
        <v>0</v>
      </c>
      <c r="C1558" t="s">
        <v>4202</v>
      </c>
      <c r="D1558" t="s">
        <v>4203</v>
      </c>
      <c r="E1558">
        <v>0</v>
      </c>
      <c r="F1558" t="s">
        <v>4204</v>
      </c>
      <c r="G1558">
        <v>0</v>
      </c>
    </row>
    <row r="1559" spans="1:7" x14ac:dyDescent="0.3">
      <c r="A1559" t="s">
        <v>4201</v>
      </c>
      <c r="B1559">
        <v>0</v>
      </c>
      <c r="C1559" t="s">
        <v>4202</v>
      </c>
      <c r="D1559" t="s">
        <v>4203</v>
      </c>
      <c r="E1559">
        <v>0</v>
      </c>
      <c r="F1559" t="s">
        <v>4204</v>
      </c>
      <c r="G1559">
        <v>0</v>
      </c>
    </row>
    <row r="1560" spans="1:7" x14ac:dyDescent="0.3">
      <c r="A1560" t="s">
        <v>4201</v>
      </c>
      <c r="B1560">
        <v>0</v>
      </c>
      <c r="C1560" t="s">
        <v>4202</v>
      </c>
      <c r="D1560" t="s">
        <v>4203</v>
      </c>
      <c r="E1560">
        <v>0</v>
      </c>
      <c r="F1560" t="s">
        <v>4204</v>
      </c>
      <c r="G1560">
        <v>0</v>
      </c>
    </row>
    <row r="1561" spans="1:7" x14ac:dyDescent="0.3">
      <c r="A1561" t="s">
        <v>4201</v>
      </c>
      <c r="B1561">
        <v>0</v>
      </c>
      <c r="C1561" t="s">
        <v>4202</v>
      </c>
      <c r="D1561" t="s">
        <v>4203</v>
      </c>
      <c r="E1561">
        <v>0</v>
      </c>
      <c r="F1561" t="s">
        <v>4204</v>
      </c>
      <c r="G1561">
        <v>0</v>
      </c>
    </row>
    <row r="1562" spans="1:7" x14ac:dyDescent="0.3">
      <c r="A1562" t="s">
        <v>4201</v>
      </c>
      <c r="B1562">
        <v>0</v>
      </c>
      <c r="C1562" t="s">
        <v>4202</v>
      </c>
      <c r="D1562" t="s">
        <v>4203</v>
      </c>
      <c r="E1562">
        <v>0</v>
      </c>
      <c r="F1562" t="s">
        <v>4204</v>
      </c>
      <c r="G1562">
        <v>0</v>
      </c>
    </row>
    <row r="1563" spans="1:7" x14ac:dyDescent="0.3">
      <c r="A1563" t="s">
        <v>4201</v>
      </c>
      <c r="B1563">
        <v>0</v>
      </c>
      <c r="C1563" t="s">
        <v>4202</v>
      </c>
      <c r="D1563" t="s">
        <v>4203</v>
      </c>
      <c r="E1563">
        <v>0</v>
      </c>
      <c r="F1563" t="s">
        <v>4204</v>
      </c>
      <c r="G1563">
        <v>0</v>
      </c>
    </row>
    <row r="1564" spans="1:7" x14ac:dyDescent="0.3">
      <c r="A1564" t="s">
        <v>4201</v>
      </c>
      <c r="B1564">
        <v>0</v>
      </c>
      <c r="C1564" t="s">
        <v>4202</v>
      </c>
      <c r="D1564" t="s">
        <v>4203</v>
      </c>
      <c r="E1564">
        <v>0</v>
      </c>
      <c r="F1564" t="s">
        <v>4204</v>
      </c>
      <c r="G1564">
        <v>0</v>
      </c>
    </row>
    <row r="1565" spans="1:7" x14ac:dyDescent="0.3">
      <c r="A1565" t="s">
        <v>4201</v>
      </c>
      <c r="B1565">
        <v>0</v>
      </c>
      <c r="C1565" t="s">
        <v>4202</v>
      </c>
      <c r="D1565" t="s">
        <v>4203</v>
      </c>
      <c r="E1565">
        <v>0</v>
      </c>
      <c r="F1565" t="s">
        <v>4204</v>
      </c>
      <c r="G1565">
        <v>0</v>
      </c>
    </row>
    <row r="1566" spans="1:7" x14ac:dyDescent="0.3">
      <c r="A1566" t="s">
        <v>4201</v>
      </c>
      <c r="B1566">
        <v>0</v>
      </c>
      <c r="C1566" t="s">
        <v>4202</v>
      </c>
      <c r="D1566" t="s">
        <v>4203</v>
      </c>
      <c r="E1566">
        <v>0</v>
      </c>
      <c r="F1566" t="s">
        <v>4204</v>
      </c>
      <c r="G1566">
        <v>0</v>
      </c>
    </row>
    <row r="1567" spans="1:7" x14ac:dyDescent="0.3">
      <c r="A1567" t="s">
        <v>4201</v>
      </c>
      <c r="B1567">
        <v>0</v>
      </c>
      <c r="C1567" t="s">
        <v>4202</v>
      </c>
      <c r="D1567" t="s">
        <v>4203</v>
      </c>
      <c r="E1567">
        <v>0</v>
      </c>
      <c r="F1567" t="s">
        <v>4204</v>
      </c>
      <c r="G1567">
        <v>0</v>
      </c>
    </row>
    <row r="1568" spans="1:7" x14ac:dyDescent="0.3">
      <c r="A1568" t="s">
        <v>4201</v>
      </c>
      <c r="B1568">
        <v>0</v>
      </c>
      <c r="C1568" t="s">
        <v>4202</v>
      </c>
      <c r="D1568" t="s">
        <v>4203</v>
      </c>
      <c r="E1568">
        <v>0</v>
      </c>
      <c r="F1568" t="s">
        <v>4204</v>
      </c>
      <c r="G1568">
        <v>0</v>
      </c>
    </row>
    <row r="1569" spans="1:7" x14ac:dyDescent="0.3">
      <c r="A1569" t="s">
        <v>4201</v>
      </c>
      <c r="B1569">
        <v>0</v>
      </c>
      <c r="C1569" t="s">
        <v>4202</v>
      </c>
      <c r="D1569" t="s">
        <v>4203</v>
      </c>
      <c r="E1569">
        <v>0</v>
      </c>
      <c r="F1569" t="s">
        <v>4204</v>
      </c>
      <c r="G1569">
        <v>0</v>
      </c>
    </row>
    <row r="1570" spans="1:7" x14ac:dyDescent="0.3">
      <c r="A1570" t="s">
        <v>4201</v>
      </c>
      <c r="B1570">
        <v>0</v>
      </c>
      <c r="C1570" t="s">
        <v>4202</v>
      </c>
      <c r="D1570" t="s">
        <v>4203</v>
      </c>
      <c r="E1570">
        <v>0</v>
      </c>
      <c r="F1570" t="s">
        <v>4204</v>
      </c>
      <c r="G1570">
        <v>0</v>
      </c>
    </row>
    <row r="1571" spans="1:7" x14ac:dyDescent="0.3">
      <c r="A1571" t="s">
        <v>4201</v>
      </c>
      <c r="B1571">
        <v>0</v>
      </c>
      <c r="C1571" t="s">
        <v>4202</v>
      </c>
      <c r="D1571" t="s">
        <v>4203</v>
      </c>
      <c r="E1571">
        <v>0</v>
      </c>
      <c r="F1571" t="s">
        <v>4204</v>
      </c>
      <c r="G1571">
        <v>0</v>
      </c>
    </row>
    <row r="1572" spans="1:7" x14ac:dyDescent="0.3">
      <c r="A1572" t="s">
        <v>4201</v>
      </c>
      <c r="B1572">
        <v>0</v>
      </c>
      <c r="C1572" t="s">
        <v>4202</v>
      </c>
      <c r="D1572" t="s">
        <v>4203</v>
      </c>
      <c r="E1572">
        <v>0</v>
      </c>
      <c r="F1572" t="s">
        <v>4204</v>
      </c>
      <c r="G1572">
        <v>0</v>
      </c>
    </row>
    <row r="1573" spans="1:7" x14ac:dyDescent="0.3">
      <c r="A1573" t="s">
        <v>4201</v>
      </c>
      <c r="B1573">
        <v>0</v>
      </c>
      <c r="C1573" t="s">
        <v>4202</v>
      </c>
      <c r="D1573" t="s">
        <v>4203</v>
      </c>
      <c r="E1573">
        <v>0</v>
      </c>
      <c r="F1573" t="s">
        <v>4204</v>
      </c>
      <c r="G1573">
        <v>0</v>
      </c>
    </row>
    <row r="1574" spans="1:7" x14ac:dyDescent="0.3">
      <c r="A1574" t="s">
        <v>4201</v>
      </c>
      <c r="B1574">
        <v>0</v>
      </c>
      <c r="C1574" t="s">
        <v>4202</v>
      </c>
      <c r="D1574" t="s">
        <v>4203</v>
      </c>
      <c r="E1574">
        <v>0</v>
      </c>
      <c r="F1574" t="s">
        <v>4204</v>
      </c>
      <c r="G1574">
        <v>0</v>
      </c>
    </row>
    <row r="1575" spans="1:7" x14ac:dyDescent="0.3">
      <c r="A1575" t="s">
        <v>4201</v>
      </c>
      <c r="B1575">
        <v>0</v>
      </c>
      <c r="C1575" t="s">
        <v>4202</v>
      </c>
      <c r="D1575" t="s">
        <v>4203</v>
      </c>
      <c r="E1575">
        <v>0</v>
      </c>
      <c r="F1575" t="s">
        <v>4204</v>
      </c>
      <c r="G1575">
        <v>0</v>
      </c>
    </row>
    <row r="1576" spans="1:7" x14ac:dyDescent="0.3">
      <c r="A1576" t="s">
        <v>4201</v>
      </c>
      <c r="B1576">
        <v>0</v>
      </c>
      <c r="C1576" t="s">
        <v>4202</v>
      </c>
      <c r="D1576" t="s">
        <v>4203</v>
      </c>
      <c r="E1576">
        <v>0</v>
      </c>
      <c r="F1576" t="s">
        <v>4204</v>
      </c>
      <c r="G1576">
        <v>0</v>
      </c>
    </row>
    <row r="1577" spans="1:7" x14ac:dyDescent="0.3">
      <c r="A1577" t="s">
        <v>4201</v>
      </c>
      <c r="B1577">
        <v>0</v>
      </c>
      <c r="C1577" t="s">
        <v>4202</v>
      </c>
      <c r="D1577" t="s">
        <v>4203</v>
      </c>
      <c r="E1577">
        <v>0</v>
      </c>
      <c r="F1577" t="s">
        <v>4204</v>
      </c>
      <c r="G1577">
        <v>0</v>
      </c>
    </row>
    <row r="1578" spans="1:7" x14ac:dyDescent="0.3">
      <c r="A1578" t="s">
        <v>4201</v>
      </c>
      <c r="B1578">
        <v>0</v>
      </c>
      <c r="C1578" t="s">
        <v>4202</v>
      </c>
      <c r="D1578" t="s">
        <v>4203</v>
      </c>
      <c r="E1578">
        <v>0</v>
      </c>
      <c r="F1578" t="s">
        <v>4204</v>
      </c>
      <c r="G1578">
        <v>0</v>
      </c>
    </row>
    <row r="1579" spans="1:7" x14ac:dyDescent="0.3">
      <c r="A1579" t="s">
        <v>4201</v>
      </c>
      <c r="B1579">
        <v>0</v>
      </c>
      <c r="C1579" t="s">
        <v>4202</v>
      </c>
      <c r="D1579" t="s">
        <v>4203</v>
      </c>
      <c r="E1579">
        <v>0</v>
      </c>
      <c r="F1579" t="s">
        <v>4204</v>
      </c>
      <c r="G1579">
        <v>0</v>
      </c>
    </row>
    <row r="1580" spans="1:7" x14ac:dyDescent="0.3">
      <c r="A1580" t="s">
        <v>4201</v>
      </c>
      <c r="B1580">
        <v>0</v>
      </c>
      <c r="C1580" t="s">
        <v>4202</v>
      </c>
      <c r="D1580" t="s">
        <v>4203</v>
      </c>
      <c r="E1580">
        <v>0</v>
      </c>
      <c r="F1580" t="s">
        <v>4204</v>
      </c>
      <c r="G1580">
        <v>0</v>
      </c>
    </row>
    <row r="1581" spans="1:7" x14ac:dyDescent="0.3">
      <c r="A1581" t="s">
        <v>4201</v>
      </c>
      <c r="B1581">
        <v>0</v>
      </c>
      <c r="C1581" t="s">
        <v>4202</v>
      </c>
      <c r="D1581" t="s">
        <v>4203</v>
      </c>
      <c r="E1581">
        <v>0</v>
      </c>
      <c r="F1581" t="s">
        <v>4204</v>
      </c>
      <c r="G1581">
        <v>0</v>
      </c>
    </row>
    <row r="1582" spans="1:7" x14ac:dyDescent="0.3">
      <c r="A1582" t="s">
        <v>4201</v>
      </c>
      <c r="B1582">
        <v>0</v>
      </c>
      <c r="C1582" t="s">
        <v>4202</v>
      </c>
      <c r="D1582" t="s">
        <v>4203</v>
      </c>
      <c r="E1582">
        <v>0</v>
      </c>
      <c r="F1582" t="s">
        <v>4204</v>
      </c>
      <c r="G1582">
        <v>0</v>
      </c>
    </row>
    <row r="1583" spans="1:7" x14ac:dyDescent="0.3">
      <c r="A1583" t="s">
        <v>4201</v>
      </c>
      <c r="B1583">
        <v>0</v>
      </c>
      <c r="C1583" t="s">
        <v>4202</v>
      </c>
      <c r="D1583" t="s">
        <v>4203</v>
      </c>
      <c r="E1583">
        <v>0</v>
      </c>
      <c r="F1583" t="s">
        <v>4204</v>
      </c>
      <c r="G1583">
        <v>0</v>
      </c>
    </row>
    <row r="1584" spans="1:7" x14ac:dyDescent="0.3">
      <c r="A1584" t="s">
        <v>4201</v>
      </c>
      <c r="B1584">
        <v>0</v>
      </c>
      <c r="C1584" t="s">
        <v>4202</v>
      </c>
      <c r="D1584" t="s">
        <v>4203</v>
      </c>
      <c r="E1584">
        <v>0</v>
      </c>
      <c r="F1584" t="s">
        <v>4204</v>
      </c>
      <c r="G1584">
        <v>0</v>
      </c>
    </row>
    <row r="1585" spans="1:7" x14ac:dyDescent="0.3">
      <c r="A1585" t="s">
        <v>4201</v>
      </c>
      <c r="B1585">
        <v>0</v>
      </c>
      <c r="C1585" t="s">
        <v>4202</v>
      </c>
      <c r="D1585" t="s">
        <v>4203</v>
      </c>
      <c r="E1585">
        <v>0</v>
      </c>
      <c r="F1585" t="s">
        <v>4204</v>
      </c>
      <c r="G1585">
        <v>0</v>
      </c>
    </row>
    <row r="1586" spans="1:7" x14ac:dyDescent="0.3">
      <c r="A1586" t="s">
        <v>4201</v>
      </c>
      <c r="B1586">
        <v>0</v>
      </c>
      <c r="C1586" t="s">
        <v>4202</v>
      </c>
      <c r="D1586" t="s">
        <v>4203</v>
      </c>
      <c r="E1586">
        <v>0</v>
      </c>
      <c r="F1586" t="s">
        <v>4204</v>
      </c>
      <c r="G1586">
        <v>0</v>
      </c>
    </row>
    <row r="1587" spans="1:7" x14ac:dyDescent="0.3">
      <c r="A1587" t="s">
        <v>4201</v>
      </c>
      <c r="B1587">
        <v>0</v>
      </c>
      <c r="C1587" t="s">
        <v>4202</v>
      </c>
      <c r="D1587" t="s">
        <v>4203</v>
      </c>
      <c r="E1587">
        <v>0</v>
      </c>
      <c r="F1587" t="s">
        <v>4204</v>
      </c>
      <c r="G1587">
        <v>0</v>
      </c>
    </row>
    <row r="1588" spans="1:7" x14ac:dyDescent="0.3">
      <c r="A1588" t="s">
        <v>4201</v>
      </c>
      <c r="B1588">
        <v>0</v>
      </c>
      <c r="C1588" t="s">
        <v>4202</v>
      </c>
      <c r="D1588" t="s">
        <v>4203</v>
      </c>
      <c r="E1588">
        <v>0</v>
      </c>
      <c r="F1588" t="s">
        <v>4204</v>
      </c>
      <c r="G1588">
        <v>0</v>
      </c>
    </row>
    <row r="1589" spans="1:7" x14ac:dyDescent="0.3">
      <c r="A1589" t="s">
        <v>4201</v>
      </c>
      <c r="B1589">
        <v>0</v>
      </c>
      <c r="C1589" t="s">
        <v>4202</v>
      </c>
      <c r="D1589" t="s">
        <v>4203</v>
      </c>
      <c r="E1589">
        <v>0</v>
      </c>
      <c r="F1589" t="s">
        <v>4204</v>
      </c>
      <c r="G1589">
        <v>0</v>
      </c>
    </row>
    <row r="1590" spans="1:7" x14ac:dyDescent="0.3">
      <c r="A1590" t="s">
        <v>4201</v>
      </c>
      <c r="B1590">
        <v>0</v>
      </c>
      <c r="C1590" t="s">
        <v>4202</v>
      </c>
      <c r="D1590" t="s">
        <v>4203</v>
      </c>
      <c r="E1590">
        <v>0</v>
      </c>
      <c r="F1590" t="s">
        <v>4204</v>
      </c>
      <c r="G1590">
        <v>0</v>
      </c>
    </row>
    <row r="1591" spans="1:7" x14ac:dyDescent="0.3">
      <c r="A1591" t="s">
        <v>4201</v>
      </c>
      <c r="B1591">
        <v>0</v>
      </c>
      <c r="C1591" t="s">
        <v>4202</v>
      </c>
      <c r="D1591" t="s">
        <v>4203</v>
      </c>
      <c r="E1591">
        <v>0</v>
      </c>
      <c r="F1591" t="s">
        <v>4204</v>
      </c>
      <c r="G1591">
        <v>0</v>
      </c>
    </row>
    <row r="1592" spans="1:7" x14ac:dyDescent="0.3">
      <c r="A1592" t="s">
        <v>4201</v>
      </c>
      <c r="B1592">
        <v>0</v>
      </c>
      <c r="C1592" t="s">
        <v>4202</v>
      </c>
      <c r="D1592" t="s">
        <v>4203</v>
      </c>
      <c r="E1592">
        <v>0</v>
      </c>
      <c r="F1592" t="s">
        <v>4204</v>
      </c>
      <c r="G1592">
        <v>0</v>
      </c>
    </row>
    <row r="1593" spans="1:7" x14ac:dyDescent="0.3">
      <c r="A1593" t="s">
        <v>4201</v>
      </c>
      <c r="B1593">
        <v>0</v>
      </c>
      <c r="C1593" t="s">
        <v>4202</v>
      </c>
      <c r="D1593" t="s">
        <v>4203</v>
      </c>
      <c r="E1593">
        <v>0</v>
      </c>
      <c r="F1593" t="s">
        <v>4204</v>
      </c>
      <c r="G1593">
        <v>0</v>
      </c>
    </row>
    <row r="1594" spans="1:7" x14ac:dyDescent="0.3">
      <c r="A1594" t="s">
        <v>4201</v>
      </c>
      <c r="B1594">
        <v>0</v>
      </c>
      <c r="C1594" t="s">
        <v>4202</v>
      </c>
      <c r="D1594" t="s">
        <v>4203</v>
      </c>
      <c r="E1594">
        <v>0</v>
      </c>
      <c r="F1594" t="s">
        <v>4204</v>
      </c>
      <c r="G1594">
        <v>0</v>
      </c>
    </row>
    <row r="1595" spans="1:7" x14ac:dyDescent="0.3">
      <c r="A1595" t="s">
        <v>4201</v>
      </c>
      <c r="B1595">
        <v>0</v>
      </c>
      <c r="C1595" t="s">
        <v>4202</v>
      </c>
      <c r="D1595" t="s">
        <v>4203</v>
      </c>
      <c r="E1595">
        <v>0</v>
      </c>
      <c r="F1595" t="s">
        <v>4204</v>
      </c>
      <c r="G1595">
        <v>0</v>
      </c>
    </row>
    <row r="1596" spans="1:7" x14ac:dyDescent="0.3">
      <c r="A1596" t="s">
        <v>4201</v>
      </c>
      <c r="B1596">
        <v>0</v>
      </c>
      <c r="C1596" t="s">
        <v>4202</v>
      </c>
      <c r="D1596" t="s">
        <v>4203</v>
      </c>
      <c r="E1596">
        <v>0</v>
      </c>
      <c r="F1596" t="s">
        <v>4204</v>
      </c>
      <c r="G1596">
        <v>0</v>
      </c>
    </row>
    <row r="1597" spans="1:7" x14ac:dyDescent="0.3">
      <c r="A1597" t="s">
        <v>4201</v>
      </c>
      <c r="B1597">
        <v>0</v>
      </c>
      <c r="C1597" t="s">
        <v>4202</v>
      </c>
      <c r="D1597" t="s">
        <v>4203</v>
      </c>
      <c r="E1597">
        <v>0</v>
      </c>
      <c r="F1597" t="s">
        <v>4204</v>
      </c>
      <c r="G1597">
        <v>0</v>
      </c>
    </row>
    <row r="1598" spans="1:7" x14ac:dyDescent="0.3">
      <c r="A1598" t="s">
        <v>4201</v>
      </c>
      <c r="B1598">
        <v>0</v>
      </c>
      <c r="C1598" t="s">
        <v>4202</v>
      </c>
      <c r="D1598" t="s">
        <v>4203</v>
      </c>
      <c r="E1598">
        <v>0</v>
      </c>
      <c r="F1598" t="s">
        <v>4204</v>
      </c>
      <c r="G1598">
        <v>0</v>
      </c>
    </row>
    <row r="1599" spans="1:7" x14ac:dyDescent="0.3">
      <c r="A1599" t="s">
        <v>4201</v>
      </c>
      <c r="B1599">
        <v>0</v>
      </c>
      <c r="C1599" t="s">
        <v>4202</v>
      </c>
      <c r="D1599" t="s">
        <v>4203</v>
      </c>
      <c r="E1599">
        <v>0</v>
      </c>
      <c r="F1599" t="s">
        <v>4204</v>
      </c>
      <c r="G1599">
        <v>0</v>
      </c>
    </row>
    <row r="1600" spans="1:7" x14ac:dyDescent="0.3">
      <c r="A1600" t="s">
        <v>4201</v>
      </c>
      <c r="B1600">
        <v>0</v>
      </c>
      <c r="C1600" t="s">
        <v>4202</v>
      </c>
      <c r="D1600" t="s">
        <v>4203</v>
      </c>
      <c r="E1600">
        <v>0</v>
      </c>
      <c r="F1600" t="s">
        <v>4204</v>
      </c>
      <c r="G1600">
        <v>0</v>
      </c>
    </row>
    <row r="1601" spans="1:7" x14ac:dyDescent="0.3">
      <c r="A1601" t="s">
        <v>4201</v>
      </c>
      <c r="B1601">
        <v>0</v>
      </c>
      <c r="C1601" t="s">
        <v>4202</v>
      </c>
      <c r="D1601" t="s">
        <v>4203</v>
      </c>
      <c r="E1601">
        <v>0</v>
      </c>
      <c r="F1601" t="s">
        <v>4204</v>
      </c>
      <c r="G1601">
        <v>0</v>
      </c>
    </row>
    <row r="1602" spans="1:7" x14ac:dyDescent="0.3">
      <c r="A1602" t="s">
        <v>4201</v>
      </c>
      <c r="B1602">
        <v>0</v>
      </c>
      <c r="C1602" t="s">
        <v>4202</v>
      </c>
      <c r="D1602" t="s">
        <v>4203</v>
      </c>
      <c r="E1602">
        <v>0</v>
      </c>
      <c r="F1602" t="s">
        <v>4204</v>
      </c>
      <c r="G1602">
        <v>0</v>
      </c>
    </row>
    <row r="1603" spans="1:7" x14ac:dyDescent="0.3">
      <c r="A1603" t="s">
        <v>4201</v>
      </c>
      <c r="B1603">
        <v>0</v>
      </c>
      <c r="C1603" t="s">
        <v>4202</v>
      </c>
      <c r="D1603" t="s">
        <v>4203</v>
      </c>
      <c r="E1603">
        <v>0</v>
      </c>
      <c r="F1603" t="s">
        <v>4204</v>
      </c>
      <c r="G1603">
        <v>0</v>
      </c>
    </row>
    <row r="1604" spans="1:7" x14ac:dyDescent="0.3">
      <c r="A1604" t="s">
        <v>4201</v>
      </c>
      <c r="B1604">
        <v>0</v>
      </c>
      <c r="C1604" t="s">
        <v>4202</v>
      </c>
      <c r="D1604" t="s">
        <v>4203</v>
      </c>
      <c r="E1604">
        <v>0</v>
      </c>
      <c r="F1604" t="s">
        <v>4204</v>
      </c>
      <c r="G1604">
        <v>0</v>
      </c>
    </row>
    <row r="1605" spans="1:7" x14ac:dyDescent="0.3">
      <c r="A1605" t="s">
        <v>4201</v>
      </c>
      <c r="B1605">
        <v>0</v>
      </c>
      <c r="C1605" t="s">
        <v>4202</v>
      </c>
      <c r="D1605" t="s">
        <v>4203</v>
      </c>
      <c r="E1605">
        <v>0</v>
      </c>
      <c r="F1605" t="s">
        <v>4204</v>
      </c>
      <c r="G1605">
        <v>0</v>
      </c>
    </row>
    <row r="1606" spans="1:7" x14ac:dyDescent="0.3">
      <c r="A1606" t="s">
        <v>4201</v>
      </c>
      <c r="B1606">
        <v>0</v>
      </c>
      <c r="C1606" t="s">
        <v>4202</v>
      </c>
      <c r="D1606" t="s">
        <v>4203</v>
      </c>
      <c r="E1606">
        <v>0</v>
      </c>
      <c r="F1606" t="s">
        <v>4204</v>
      </c>
      <c r="G1606">
        <v>0</v>
      </c>
    </row>
    <row r="1607" spans="1:7" x14ac:dyDescent="0.3">
      <c r="A1607" t="s">
        <v>4201</v>
      </c>
      <c r="B1607">
        <v>0</v>
      </c>
      <c r="C1607" t="s">
        <v>4202</v>
      </c>
      <c r="D1607" t="s">
        <v>4203</v>
      </c>
      <c r="E1607">
        <v>0</v>
      </c>
      <c r="F1607" t="s">
        <v>4204</v>
      </c>
      <c r="G1607">
        <v>0</v>
      </c>
    </row>
    <row r="1608" spans="1:7" x14ac:dyDescent="0.3">
      <c r="A1608" t="s">
        <v>4201</v>
      </c>
      <c r="B1608">
        <v>0</v>
      </c>
      <c r="C1608" t="s">
        <v>4202</v>
      </c>
      <c r="D1608" t="s">
        <v>4203</v>
      </c>
      <c r="E1608">
        <v>0</v>
      </c>
      <c r="F1608" t="s">
        <v>4204</v>
      </c>
      <c r="G1608">
        <v>0</v>
      </c>
    </row>
    <row r="1609" spans="1:7" x14ac:dyDescent="0.3">
      <c r="A1609" t="s">
        <v>4201</v>
      </c>
      <c r="B1609">
        <v>0</v>
      </c>
      <c r="C1609" t="s">
        <v>4202</v>
      </c>
      <c r="D1609" t="s">
        <v>4203</v>
      </c>
      <c r="E1609">
        <v>0</v>
      </c>
      <c r="F1609" t="s">
        <v>4204</v>
      </c>
      <c r="G1609">
        <v>0</v>
      </c>
    </row>
    <row r="1610" spans="1:7" x14ac:dyDescent="0.3">
      <c r="A1610" t="s">
        <v>4201</v>
      </c>
      <c r="B1610">
        <v>0</v>
      </c>
      <c r="C1610" t="s">
        <v>4202</v>
      </c>
      <c r="D1610" t="s">
        <v>4203</v>
      </c>
      <c r="E1610">
        <v>0</v>
      </c>
      <c r="F1610" t="s">
        <v>4204</v>
      </c>
      <c r="G1610">
        <v>0</v>
      </c>
    </row>
    <row r="1611" spans="1:7" x14ac:dyDescent="0.3">
      <c r="A1611" t="s">
        <v>4201</v>
      </c>
      <c r="B1611">
        <v>0</v>
      </c>
      <c r="C1611" t="s">
        <v>4202</v>
      </c>
      <c r="D1611" t="s">
        <v>4203</v>
      </c>
      <c r="E1611">
        <v>0</v>
      </c>
      <c r="F1611" t="s">
        <v>4204</v>
      </c>
      <c r="G1611">
        <v>0</v>
      </c>
    </row>
    <row r="1612" spans="1:7" x14ac:dyDescent="0.3">
      <c r="A1612" t="s">
        <v>4201</v>
      </c>
      <c r="B1612">
        <v>0</v>
      </c>
      <c r="C1612" t="s">
        <v>4202</v>
      </c>
      <c r="D1612" t="s">
        <v>4203</v>
      </c>
      <c r="E1612">
        <v>0</v>
      </c>
      <c r="F1612" t="s">
        <v>4204</v>
      </c>
      <c r="G1612">
        <v>0</v>
      </c>
    </row>
    <row r="1613" spans="1:7" x14ac:dyDescent="0.3">
      <c r="A1613" t="s">
        <v>4201</v>
      </c>
      <c r="B1613">
        <v>0</v>
      </c>
      <c r="C1613" t="s">
        <v>4202</v>
      </c>
      <c r="D1613" t="s">
        <v>4203</v>
      </c>
      <c r="E1613">
        <v>0</v>
      </c>
      <c r="F1613" t="s">
        <v>4204</v>
      </c>
      <c r="G1613">
        <v>0</v>
      </c>
    </row>
    <row r="1614" spans="1:7" x14ac:dyDescent="0.3">
      <c r="A1614" t="s">
        <v>4201</v>
      </c>
      <c r="B1614">
        <v>0</v>
      </c>
      <c r="C1614" t="s">
        <v>4202</v>
      </c>
      <c r="D1614" t="s">
        <v>4203</v>
      </c>
      <c r="E1614">
        <v>0</v>
      </c>
      <c r="F1614" t="s">
        <v>4204</v>
      </c>
      <c r="G1614">
        <v>0</v>
      </c>
    </row>
    <row r="1615" spans="1:7" x14ac:dyDescent="0.3">
      <c r="A1615" t="s">
        <v>4201</v>
      </c>
      <c r="B1615">
        <v>0</v>
      </c>
      <c r="C1615" t="s">
        <v>4202</v>
      </c>
      <c r="D1615" t="s">
        <v>4203</v>
      </c>
      <c r="E1615">
        <v>0</v>
      </c>
      <c r="F1615" t="s">
        <v>4204</v>
      </c>
      <c r="G1615">
        <v>0</v>
      </c>
    </row>
    <row r="1616" spans="1:7" x14ac:dyDescent="0.3">
      <c r="A1616" t="s">
        <v>4201</v>
      </c>
      <c r="B1616">
        <v>0</v>
      </c>
      <c r="C1616" t="s">
        <v>4202</v>
      </c>
      <c r="D1616" t="s">
        <v>4203</v>
      </c>
      <c r="E1616">
        <v>0</v>
      </c>
      <c r="F1616" t="s">
        <v>4204</v>
      </c>
      <c r="G1616">
        <v>0</v>
      </c>
    </row>
    <row r="1617" spans="1:7" x14ac:dyDescent="0.3">
      <c r="A1617" t="s">
        <v>4201</v>
      </c>
      <c r="B1617">
        <v>0</v>
      </c>
      <c r="C1617" t="s">
        <v>4202</v>
      </c>
      <c r="D1617" t="s">
        <v>4203</v>
      </c>
      <c r="E1617">
        <v>0</v>
      </c>
      <c r="F1617" t="s">
        <v>4204</v>
      </c>
      <c r="G1617">
        <v>0</v>
      </c>
    </row>
    <row r="1618" spans="1:7" x14ac:dyDescent="0.3">
      <c r="A1618" t="s">
        <v>4201</v>
      </c>
      <c r="B1618">
        <v>0</v>
      </c>
      <c r="C1618" t="s">
        <v>4202</v>
      </c>
      <c r="D1618" t="s">
        <v>4203</v>
      </c>
      <c r="E1618">
        <v>0</v>
      </c>
      <c r="F1618" t="s">
        <v>4204</v>
      </c>
      <c r="G1618">
        <v>0</v>
      </c>
    </row>
    <row r="1619" spans="1:7" x14ac:dyDescent="0.3">
      <c r="A1619" t="s">
        <v>4201</v>
      </c>
      <c r="B1619">
        <v>0</v>
      </c>
      <c r="C1619" t="s">
        <v>4202</v>
      </c>
      <c r="D1619" t="s">
        <v>4203</v>
      </c>
      <c r="E1619">
        <v>0</v>
      </c>
      <c r="F1619" t="s">
        <v>4204</v>
      </c>
      <c r="G1619">
        <v>0</v>
      </c>
    </row>
    <row r="1620" spans="1:7" x14ac:dyDescent="0.3">
      <c r="A1620" t="s">
        <v>4201</v>
      </c>
      <c r="B1620">
        <v>0</v>
      </c>
      <c r="C1620" t="s">
        <v>4202</v>
      </c>
      <c r="D1620" t="s">
        <v>4203</v>
      </c>
      <c r="E1620">
        <v>0</v>
      </c>
      <c r="F1620" t="s">
        <v>4204</v>
      </c>
      <c r="G1620">
        <v>0</v>
      </c>
    </row>
    <row r="1621" spans="1:7" x14ac:dyDescent="0.3">
      <c r="A1621" t="s">
        <v>4201</v>
      </c>
      <c r="B1621">
        <v>0</v>
      </c>
      <c r="C1621" t="s">
        <v>4202</v>
      </c>
      <c r="D1621" t="s">
        <v>4203</v>
      </c>
      <c r="E1621">
        <v>0</v>
      </c>
      <c r="F1621" t="s">
        <v>4204</v>
      </c>
      <c r="G1621">
        <v>0</v>
      </c>
    </row>
    <row r="1622" spans="1:7" x14ac:dyDescent="0.3">
      <c r="A1622" t="s">
        <v>4201</v>
      </c>
      <c r="B1622">
        <v>0</v>
      </c>
      <c r="C1622" t="s">
        <v>4202</v>
      </c>
      <c r="D1622" t="s">
        <v>4203</v>
      </c>
      <c r="E1622">
        <v>0</v>
      </c>
      <c r="F1622" t="s">
        <v>4204</v>
      </c>
      <c r="G1622">
        <v>0</v>
      </c>
    </row>
    <row r="1623" spans="1:7" x14ac:dyDescent="0.3">
      <c r="A1623" t="s">
        <v>4201</v>
      </c>
      <c r="B1623">
        <v>0</v>
      </c>
      <c r="C1623" t="s">
        <v>4202</v>
      </c>
      <c r="D1623" t="s">
        <v>4203</v>
      </c>
      <c r="E1623">
        <v>0</v>
      </c>
      <c r="F1623" t="s">
        <v>4204</v>
      </c>
      <c r="G1623">
        <v>0</v>
      </c>
    </row>
    <row r="1624" spans="1:7" x14ac:dyDescent="0.3">
      <c r="A1624" t="s">
        <v>4201</v>
      </c>
      <c r="B1624">
        <v>0</v>
      </c>
      <c r="C1624" t="s">
        <v>4202</v>
      </c>
      <c r="D1624" t="s">
        <v>4203</v>
      </c>
      <c r="E1624">
        <v>0</v>
      </c>
      <c r="F1624" t="s">
        <v>4204</v>
      </c>
      <c r="G1624">
        <v>0</v>
      </c>
    </row>
    <row r="1625" spans="1:7" x14ac:dyDescent="0.3">
      <c r="A1625" t="s">
        <v>4201</v>
      </c>
      <c r="B1625">
        <v>0</v>
      </c>
      <c r="C1625" t="s">
        <v>4202</v>
      </c>
      <c r="D1625" t="s">
        <v>4203</v>
      </c>
      <c r="E1625">
        <v>0</v>
      </c>
      <c r="F1625" t="s">
        <v>4204</v>
      </c>
      <c r="G1625">
        <v>0</v>
      </c>
    </row>
    <row r="1626" spans="1:7" x14ac:dyDescent="0.3">
      <c r="A1626" t="s">
        <v>4201</v>
      </c>
      <c r="B1626">
        <v>0</v>
      </c>
      <c r="C1626" t="s">
        <v>4202</v>
      </c>
      <c r="D1626" t="s">
        <v>4203</v>
      </c>
      <c r="E1626">
        <v>0</v>
      </c>
      <c r="F1626" t="s">
        <v>4204</v>
      </c>
      <c r="G1626">
        <v>0</v>
      </c>
    </row>
    <row r="1627" spans="1:7" x14ac:dyDescent="0.3">
      <c r="A1627" t="s">
        <v>4201</v>
      </c>
      <c r="B1627">
        <v>0</v>
      </c>
      <c r="C1627" t="s">
        <v>4202</v>
      </c>
      <c r="D1627" t="s">
        <v>4203</v>
      </c>
      <c r="E1627">
        <v>0</v>
      </c>
      <c r="F1627" t="s">
        <v>4204</v>
      </c>
      <c r="G1627">
        <v>0</v>
      </c>
    </row>
    <row r="1628" spans="1:7" x14ac:dyDescent="0.3">
      <c r="A1628" t="s">
        <v>4201</v>
      </c>
      <c r="B1628">
        <v>0</v>
      </c>
      <c r="C1628" t="s">
        <v>4202</v>
      </c>
      <c r="D1628" t="s">
        <v>4203</v>
      </c>
      <c r="E1628">
        <v>0</v>
      </c>
      <c r="F1628" t="s">
        <v>4204</v>
      </c>
      <c r="G1628">
        <v>0</v>
      </c>
    </row>
    <row r="1629" spans="1:7" x14ac:dyDescent="0.3">
      <c r="A1629" t="s">
        <v>4201</v>
      </c>
      <c r="B1629">
        <v>0</v>
      </c>
      <c r="C1629" t="s">
        <v>4202</v>
      </c>
      <c r="D1629" t="s">
        <v>4203</v>
      </c>
      <c r="E1629">
        <v>0</v>
      </c>
      <c r="F1629" t="s">
        <v>4204</v>
      </c>
      <c r="G1629">
        <v>0</v>
      </c>
    </row>
    <row r="1630" spans="1:7" x14ac:dyDescent="0.3">
      <c r="A1630" t="s">
        <v>4201</v>
      </c>
      <c r="B1630">
        <v>0</v>
      </c>
      <c r="C1630" t="s">
        <v>4202</v>
      </c>
      <c r="D1630" t="s">
        <v>4203</v>
      </c>
      <c r="E1630">
        <v>0</v>
      </c>
      <c r="F1630" t="s">
        <v>4204</v>
      </c>
      <c r="G1630">
        <v>0</v>
      </c>
    </row>
    <row r="1631" spans="1:7" x14ac:dyDescent="0.3">
      <c r="A1631" t="s">
        <v>4201</v>
      </c>
      <c r="B1631">
        <v>0</v>
      </c>
      <c r="C1631" t="s">
        <v>4202</v>
      </c>
      <c r="D1631" t="s">
        <v>4203</v>
      </c>
      <c r="E1631">
        <v>0</v>
      </c>
      <c r="F1631" t="s">
        <v>4204</v>
      </c>
      <c r="G1631">
        <v>0</v>
      </c>
    </row>
    <row r="1632" spans="1:7" x14ac:dyDescent="0.3">
      <c r="A1632" t="s">
        <v>4201</v>
      </c>
      <c r="B1632">
        <v>0</v>
      </c>
      <c r="C1632" t="s">
        <v>4202</v>
      </c>
      <c r="D1632" t="s">
        <v>4203</v>
      </c>
      <c r="E1632">
        <v>0</v>
      </c>
      <c r="F1632" t="s">
        <v>4204</v>
      </c>
      <c r="G1632">
        <v>0</v>
      </c>
    </row>
    <row r="1633" spans="1:7" x14ac:dyDescent="0.3">
      <c r="A1633" t="s">
        <v>4201</v>
      </c>
      <c r="B1633">
        <v>0</v>
      </c>
      <c r="C1633" t="s">
        <v>4202</v>
      </c>
      <c r="D1633" t="s">
        <v>4203</v>
      </c>
      <c r="E1633">
        <v>0</v>
      </c>
      <c r="F1633" t="s">
        <v>4204</v>
      </c>
      <c r="G1633">
        <v>0</v>
      </c>
    </row>
    <row r="1634" spans="1:7" x14ac:dyDescent="0.3">
      <c r="A1634" t="s">
        <v>4201</v>
      </c>
      <c r="B1634">
        <v>0</v>
      </c>
      <c r="C1634" t="s">
        <v>4202</v>
      </c>
      <c r="D1634" t="s">
        <v>4203</v>
      </c>
      <c r="E1634">
        <v>0</v>
      </c>
      <c r="F1634" t="s">
        <v>4204</v>
      </c>
      <c r="G1634">
        <v>0</v>
      </c>
    </row>
    <row r="1635" spans="1:7" x14ac:dyDescent="0.3">
      <c r="A1635" t="s">
        <v>4201</v>
      </c>
      <c r="B1635">
        <v>0</v>
      </c>
      <c r="C1635" t="s">
        <v>4202</v>
      </c>
      <c r="D1635" t="s">
        <v>4203</v>
      </c>
      <c r="E1635">
        <v>0</v>
      </c>
      <c r="F1635" t="s">
        <v>4204</v>
      </c>
      <c r="G1635">
        <v>0</v>
      </c>
    </row>
    <row r="1636" spans="1:7" x14ac:dyDescent="0.3">
      <c r="A1636" t="s">
        <v>4201</v>
      </c>
      <c r="B1636">
        <v>0</v>
      </c>
      <c r="C1636" t="s">
        <v>4202</v>
      </c>
      <c r="D1636" t="s">
        <v>4203</v>
      </c>
      <c r="E1636">
        <v>0</v>
      </c>
      <c r="F1636" t="s">
        <v>4204</v>
      </c>
      <c r="G1636">
        <v>0</v>
      </c>
    </row>
    <row r="1637" spans="1:7" x14ac:dyDescent="0.3">
      <c r="A1637" t="s">
        <v>4201</v>
      </c>
      <c r="B1637">
        <v>0</v>
      </c>
      <c r="C1637" t="s">
        <v>4202</v>
      </c>
      <c r="D1637" t="s">
        <v>4203</v>
      </c>
      <c r="E1637">
        <v>0</v>
      </c>
      <c r="F1637" t="s">
        <v>4204</v>
      </c>
      <c r="G1637">
        <v>0</v>
      </c>
    </row>
    <row r="1638" spans="1:7" x14ac:dyDescent="0.3">
      <c r="A1638" t="s">
        <v>4201</v>
      </c>
      <c r="B1638">
        <v>0</v>
      </c>
      <c r="C1638" t="s">
        <v>4202</v>
      </c>
      <c r="D1638" t="s">
        <v>4203</v>
      </c>
      <c r="E1638">
        <v>0</v>
      </c>
      <c r="F1638" t="s">
        <v>4204</v>
      </c>
      <c r="G1638">
        <v>0</v>
      </c>
    </row>
    <row r="1639" spans="1:7" x14ac:dyDescent="0.3">
      <c r="A1639" t="s">
        <v>4201</v>
      </c>
      <c r="B1639">
        <v>0</v>
      </c>
      <c r="C1639" t="s">
        <v>4202</v>
      </c>
      <c r="D1639" t="s">
        <v>4203</v>
      </c>
      <c r="E1639">
        <v>0</v>
      </c>
      <c r="F1639" t="s">
        <v>4204</v>
      </c>
      <c r="G1639">
        <v>0</v>
      </c>
    </row>
    <row r="1640" spans="1:7" x14ac:dyDescent="0.3">
      <c r="A1640" t="s">
        <v>4201</v>
      </c>
      <c r="B1640">
        <v>0</v>
      </c>
      <c r="C1640" t="s">
        <v>4202</v>
      </c>
      <c r="D1640" t="s">
        <v>4203</v>
      </c>
      <c r="E1640">
        <v>0</v>
      </c>
      <c r="F1640" t="s">
        <v>4204</v>
      </c>
      <c r="G1640">
        <v>0</v>
      </c>
    </row>
    <row r="1641" spans="1:7" x14ac:dyDescent="0.3">
      <c r="A1641" t="s">
        <v>4201</v>
      </c>
      <c r="B1641">
        <v>0</v>
      </c>
      <c r="C1641" t="s">
        <v>4202</v>
      </c>
      <c r="D1641" t="s">
        <v>4203</v>
      </c>
      <c r="E1641">
        <v>0</v>
      </c>
      <c r="F1641" t="s">
        <v>4204</v>
      </c>
      <c r="G1641">
        <v>0</v>
      </c>
    </row>
    <row r="1642" spans="1:7" x14ac:dyDescent="0.3">
      <c r="A1642" t="s">
        <v>4201</v>
      </c>
      <c r="B1642">
        <v>0</v>
      </c>
      <c r="C1642" t="s">
        <v>4202</v>
      </c>
      <c r="D1642" t="s">
        <v>4203</v>
      </c>
      <c r="E1642">
        <v>0</v>
      </c>
      <c r="F1642" t="s">
        <v>4204</v>
      </c>
      <c r="G1642">
        <v>0</v>
      </c>
    </row>
    <row r="1643" spans="1:7" x14ac:dyDescent="0.3">
      <c r="A1643" t="s">
        <v>4201</v>
      </c>
      <c r="B1643">
        <v>0</v>
      </c>
      <c r="C1643" t="s">
        <v>4202</v>
      </c>
      <c r="D1643" t="s">
        <v>4203</v>
      </c>
      <c r="E1643">
        <v>0</v>
      </c>
      <c r="F1643" t="s">
        <v>4204</v>
      </c>
      <c r="G1643">
        <v>0</v>
      </c>
    </row>
    <row r="1644" spans="1:7" x14ac:dyDescent="0.3">
      <c r="A1644" t="s">
        <v>4201</v>
      </c>
      <c r="B1644">
        <v>0</v>
      </c>
      <c r="C1644" t="s">
        <v>4202</v>
      </c>
      <c r="D1644" t="s">
        <v>4203</v>
      </c>
      <c r="E1644">
        <v>0</v>
      </c>
      <c r="F1644" t="s">
        <v>4204</v>
      </c>
      <c r="G1644">
        <v>0</v>
      </c>
    </row>
    <row r="1645" spans="1:7" x14ac:dyDescent="0.3">
      <c r="A1645" t="s">
        <v>4201</v>
      </c>
      <c r="B1645">
        <v>0</v>
      </c>
      <c r="C1645" t="s">
        <v>4202</v>
      </c>
      <c r="D1645" t="s">
        <v>4203</v>
      </c>
      <c r="E1645">
        <v>0</v>
      </c>
      <c r="F1645" t="s">
        <v>4204</v>
      </c>
      <c r="G1645">
        <v>0</v>
      </c>
    </row>
    <row r="1646" spans="1:7" x14ac:dyDescent="0.3">
      <c r="A1646" t="s">
        <v>4201</v>
      </c>
      <c r="B1646">
        <v>0</v>
      </c>
      <c r="C1646" t="s">
        <v>4202</v>
      </c>
      <c r="D1646" t="s">
        <v>4203</v>
      </c>
      <c r="E1646">
        <v>0</v>
      </c>
      <c r="F1646" t="s">
        <v>4204</v>
      </c>
      <c r="G1646">
        <v>0</v>
      </c>
    </row>
    <row r="1647" spans="1:7" x14ac:dyDescent="0.3">
      <c r="A1647" t="s">
        <v>4201</v>
      </c>
      <c r="B1647">
        <v>0</v>
      </c>
      <c r="C1647" t="s">
        <v>4202</v>
      </c>
      <c r="D1647" t="s">
        <v>4203</v>
      </c>
      <c r="E1647">
        <v>0</v>
      </c>
      <c r="F1647" t="s">
        <v>4204</v>
      </c>
      <c r="G1647">
        <v>0</v>
      </c>
    </row>
    <row r="1648" spans="1:7" x14ac:dyDescent="0.3">
      <c r="A1648" t="s">
        <v>4201</v>
      </c>
      <c r="B1648">
        <v>0</v>
      </c>
      <c r="C1648" t="s">
        <v>4202</v>
      </c>
      <c r="D1648" t="s">
        <v>4203</v>
      </c>
      <c r="E1648">
        <v>0</v>
      </c>
      <c r="F1648" t="s">
        <v>4204</v>
      </c>
      <c r="G1648">
        <v>0</v>
      </c>
    </row>
    <row r="1649" spans="1:7" x14ac:dyDescent="0.3">
      <c r="A1649" t="s">
        <v>4201</v>
      </c>
      <c r="B1649">
        <v>0</v>
      </c>
      <c r="C1649" t="s">
        <v>4202</v>
      </c>
      <c r="D1649" t="s">
        <v>4203</v>
      </c>
      <c r="E1649">
        <v>0</v>
      </c>
      <c r="F1649" t="s">
        <v>4204</v>
      </c>
      <c r="G1649">
        <v>0</v>
      </c>
    </row>
    <row r="1650" spans="1:7" x14ac:dyDescent="0.3">
      <c r="A1650" t="s">
        <v>4201</v>
      </c>
      <c r="B1650">
        <v>0</v>
      </c>
      <c r="C1650" t="s">
        <v>4202</v>
      </c>
      <c r="D1650" t="s">
        <v>4203</v>
      </c>
      <c r="E1650">
        <v>0</v>
      </c>
      <c r="F1650" t="s">
        <v>4204</v>
      </c>
      <c r="G1650">
        <v>0</v>
      </c>
    </row>
    <row r="1651" spans="1:7" x14ac:dyDescent="0.3">
      <c r="A1651" t="s">
        <v>4201</v>
      </c>
      <c r="B1651">
        <v>0</v>
      </c>
      <c r="C1651" t="s">
        <v>4202</v>
      </c>
      <c r="D1651" t="s">
        <v>4203</v>
      </c>
      <c r="E1651">
        <v>0</v>
      </c>
      <c r="F1651" t="s">
        <v>4204</v>
      </c>
      <c r="G1651">
        <v>0</v>
      </c>
    </row>
    <row r="1652" spans="1:7" x14ac:dyDescent="0.3">
      <c r="A1652" t="s">
        <v>4201</v>
      </c>
      <c r="B1652">
        <v>0</v>
      </c>
      <c r="C1652" t="s">
        <v>4202</v>
      </c>
      <c r="D1652" t="s">
        <v>4203</v>
      </c>
      <c r="E1652">
        <v>0</v>
      </c>
      <c r="F1652" t="s">
        <v>4204</v>
      </c>
      <c r="G1652">
        <v>0</v>
      </c>
    </row>
    <row r="1653" spans="1:7" x14ac:dyDescent="0.3">
      <c r="A1653" t="s">
        <v>4201</v>
      </c>
      <c r="B1653">
        <v>0</v>
      </c>
      <c r="C1653" t="s">
        <v>4202</v>
      </c>
      <c r="D1653" t="s">
        <v>4203</v>
      </c>
      <c r="E1653">
        <v>0</v>
      </c>
      <c r="F1653" t="s">
        <v>4204</v>
      </c>
      <c r="G1653">
        <v>0</v>
      </c>
    </row>
    <row r="1654" spans="1:7" x14ac:dyDescent="0.3">
      <c r="A1654" t="s">
        <v>4201</v>
      </c>
      <c r="B1654">
        <v>0</v>
      </c>
      <c r="C1654" t="s">
        <v>4202</v>
      </c>
      <c r="D1654" t="s">
        <v>4203</v>
      </c>
      <c r="E1654">
        <v>0</v>
      </c>
      <c r="F1654" t="s">
        <v>4204</v>
      </c>
      <c r="G1654">
        <v>0</v>
      </c>
    </row>
    <row r="1655" spans="1:7" x14ac:dyDescent="0.3">
      <c r="A1655" t="s">
        <v>4201</v>
      </c>
      <c r="B1655">
        <v>0</v>
      </c>
      <c r="C1655" t="s">
        <v>4202</v>
      </c>
      <c r="D1655" t="s">
        <v>4203</v>
      </c>
      <c r="E1655">
        <v>0</v>
      </c>
      <c r="F1655" t="s">
        <v>4204</v>
      </c>
      <c r="G1655">
        <v>0</v>
      </c>
    </row>
    <row r="1656" spans="1:7" x14ac:dyDescent="0.3">
      <c r="A1656" t="s">
        <v>4201</v>
      </c>
      <c r="B1656">
        <v>0</v>
      </c>
      <c r="C1656" t="s">
        <v>4202</v>
      </c>
      <c r="D1656" t="s">
        <v>4203</v>
      </c>
      <c r="E1656">
        <v>0</v>
      </c>
      <c r="F1656" t="s">
        <v>4204</v>
      </c>
      <c r="G1656">
        <v>0</v>
      </c>
    </row>
    <row r="1657" spans="1:7" x14ac:dyDescent="0.3">
      <c r="A1657" t="s">
        <v>4201</v>
      </c>
      <c r="B1657">
        <v>0</v>
      </c>
      <c r="C1657" t="s">
        <v>4202</v>
      </c>
      <c r="D1657" t="s">
        <v>4203</v>
      </c>
      <c r="E1657">
        <v>0</v>
      </c>
      <c r="F1657" t="s">
        <v>4204</v>
      </c>
      <c r="G1657">
        <v>0</v>
      </c>
    </row>
    <row r="1658" spans="1:7" x14ac:dyDescent="0.3">
      <c r="A1658" t="s">
        <v>4201</v>
      </c>
      <c r="B1658">
        <v>0</v>
      </c>
      <c r="C1658" t="s">
        <v>4202</v>
      </c>
      <c r="D1658" t="s">
        <v>4203</v>
      </c>
      <c r="E1658">
        <v>0</v>
      </c>
      <c r="F1658" t="s">
        <v>4204</v>
      </c>
      <c r="G1658">
        <v>0</v>
      </c>
    </row>
    <row r="1659" spans="1:7" x14ac:dyDescent="0.3">
      <c r="A1659" t="s">
        <v>4201</v>
      </c>
      <c r="B1659">
        <v>0</v>
      </c>
      <c r="C1659" t="s">
        <v>4202</v>
      </c>
      <c r="D1659" t="s">
        <v>4203</v>
      </c>
      <c r="E1659">
        <v>0</v>
      </c>
      <c r="F1659" t="s">
        <v>4204</v>
      </c>
      <c r="G1659">
        <v>0</v>
      </c>
    </row>
    <row r="1660" spans="1:7" x14ac:dyDescent="0.3">
      <c r="A1660" t="s">
        <v>4201</v>
      </c>
      <c r="B1660">
        <v>0</v>
      </c>
      <c r="C1660" t="s">
        <v>4202</v>
      </c>
      <c r="D1660" t="s">
        <v>4203</v>
      </c>
      <c r="E1660">
        <v>0</v>
      </c>
      <c r="F1660" t="s">
        <v>4204</v>
      </c>
      <c r="G1660">
        <v>0</v>
      </c>
    </row>
    <row r="1661" spans="1:7" x14ac:dyDescent="0.3">
      <c r="A1661" t="s">
        <v>4201</v>
      </c>
      <c r="B1661">
        <v>0</v>
      </c>
      <c r="C1661" t="s">
        <v>4202</v>
      </c>
      <c r="D1661" t="s">
        <v>4203</v>
      </c>
      <c r="E1661">
        <v>0</v>
      </c>
      <c r="F1661" t="s">
        <v>4204</v>
      </c>
      <c r="G1661">
        <v>0</v>
      </c>
    </row>
    <row r="1662" spans="1:7" x14ac:dyDescent="0.3">
      <c r="A1662" t="s">
        <v>4201</v>
      </c>
      <c r="B1662">
        <v>0</v>
      </c>
      <c r="C1662" t="s">
        <v>4202</v>
      </c>
      <c r="D1662" t="s">
        <v>4203</v>
      </c>
      <c r="E1662">
        <v>0</v>
      </c>
      <c r="F1662" t="s">
        <v>4204</v>
      </c>
      <c r="G1662">
        <v>0</v>
      </c>
    </row>
    <row r="1663" spans="1:7" x14ac:dyDescent="0.3">
      <c r="A1663" t="s">
        <v>4201</v>
      </c>
      <c r="B1663">
        <v>0</v>
      </c>
      <c r="C1663" t="s">
        <v>4202</v>
      </c>
      <c r="D1663" t="s">
        <v>4203</v>
      </c>
      <c r="E1663">
        <v>0</v>
      </c>
      <c r="F1663" t="s">
        <v>4204</v>
      </c>
      <c r="G1663">
        <v>0</v>
      </c>
    </row>
    <row r="1664" spans="1:7" x14ac:dyDescent="0.3">
      <c r="A1664" t="s">
        <v>4201</v>
      </c>
      <c r="B1664">
        <v>0</v>
      </c>
      <c r="C1664" t="s">
        <v>4202</v>
      </c>
      <c r="D1664" t="s">
        <v>4203</v>
      </c>
      <c r="E1664">
        <v>0</v>
      </c>
      <c r="F1664" t="s">
        <v>4204</v>
      </c>
      <c r="G1664">
        <v>0</v>
      </c>
    </row>
    <row r="1665" spans="1:7" x14ac:dyDescent="0.3">
      <c r="A1665" t="s">
        <v>4201</v>
      </c>
      <c r="B1665">
        <v>0</v>
      </c>
      <c r="C1665" t="s">
        <v>4202</v>
      </c>
      <c r="D1665" t="s">
        <v>4203</v>
      </c>
      <c r="E1665">
        <v>0</v>
      </c>
      <c r="F1665" t="s">
        <v>4204</v>
      </c>
      <c r="G1665">
        <v>0</v>
      </c>
    </row>
    <row r="1666" spans="1:7" x14ac:dyDescent="0.3">
      <c r="A1666" t="s">
        <v>4201</v>
      </c>
      <c r="B1666">
        <v>0</v>
      </c>
      <c r="C1666" t="s">
        <v>4202</v>
      </c>
      <c r="D1666" t="s">
        <v>4203</v>
      </c>
      <c r="E1666">
        <v>0</v>
      </c>
      <c r="F1666" t="s">
        <v>4204</v>
      </c>
      <c r="G1666">
        <v>0</v>
      </c>
    </row>
    <row r="1667" spans="1:7" x14ac:dyDescent="0.3">
      <c r="A1667" t="s">
        <v>4201</v>
      </c>
      <c r="B1667">
        <v>0</v>
      </c>
      <c r="C1667" t="s">
        <v>4202</v>
      </c>
      <c r="D1667" t="s">
        <v>4203</v>
      </c>
      <c r="E1667">
        <v>0</v>
      </c>
      <c r="F1667" t="s">
        <v>4204</v>
      </c>
      <c r="G1667">
        <v>0</v>
      </c>
    </row>
    <row r="1668" spans="1:7" x14ac:dyDescent="0.3">
      <c r="A1668" t="s">
        <v>4201</v>
      </c>
      <c r="B1668">
        <v>0</v>
      </c>
      <c r="C1668" t="s">
        <v>4202</v>
      </c>
      <c r="D1668" t="s">
        <v>4203</v>
      </c>
      <c r="E1668">
        <v>0</v>
      </c>
      <c r="F1668" t="s">
        <v>4204</v>
      </c>
      <c r="G1668">
        <v>0</v>
      </c>
    </row>
    <row r="1669" spans="1:7" x14ac:dyDescent="0.3">
      <c r="A1669" t="s">
        <v>4201</v>
      </c>
      <c r="B1669">
        <v>0</v>
      </c>
      <c r="C1669" t="s">
        <v>4202</v>
      </c>
      <c r="D1669" t="s">
        <v>4203</v>
      </c>
      <c r="E1669">
        <v>0</v>
      </c>
      <c r="F1669" t="s">
        <v>4204</v>
      </c>
      <c r="G1669">
        <v>0</v>
      </c>
    </row>
    <row r="1670" spans="1:7" x14ac:dyDescent="0.3">
      <c r="A1670" t="s">
        <v>4201</v>
      </c>
      <c r="B1670">
        <v>0</v>
      </c>
      <c r="C1670" t="s">
        <v>4202</v>
      </c>
      <c r="D1670" t="s">
        <v>4203</v>
      </c>
      <c r="E1670">
        <v>0</v>
      </c>
      <c r="F1670" t="s">
        <v>4204</v>
      </c>
      <c r="G1670">
        <v>0</v>
      </c>
    </row>
    <row r="1671" spans="1:7" x14ac:dyDescent="0.3">
      <c r="A1671" t="s">
        <v>4201</v>
      </c>
      <c r="B1671">
        <v>0</v>
      </c>
      <c r="C1671" t="s">
        <v>4202</v>
      </c>
      <c r="D1671" t="s">
        <v>4203</v>
      </c>
      <c r="E1671">
        <v>0</v>
      </c>
      <c r="F1671" t="s">
        <v>4204</v>
      </c>
      <c r="G1671">
        <v>0</v>
      </c>
    </row>
    <row r="1672" spans="1:7" x14ac:dyDescent="0.3">
      <c r="A1672" t="s">
        <v>4201</v>
      </c>
      <c r="B1672">
        <v>0</v>
      </c>
      <c r="C1672" t="s">
        <v>4202</v>
      </c>
      <c r="D1672" t="s">
        <v>4203</v>
      </c>
      <c r="E1672">
        <v>0</v>
      </c>
      <c r="F1672" t="s">
        <v>4204</v>
      </c>
      <c r="G1672">
        <v>0</v>
      </c>
    </row>
    <row r="1673" spans="1:7" x14ac:dyDescent="0.3">
      <c r="A1673" t="s">
        <v>4201</v>
      </c>
      <c r="B1673">
        <v>0</v>
      </c>
      <c r="C1673" t="s">
        <v>4202</v>
      </c>
      <c r="D1673" t="s">
        <v>4203</v>
      </c>
      <c r="E1673">
        <v>0</v>
      </c>
      <c r="F1673" t="s">
        <v>4204</v>
      </c>
      <c r="G1673">
        <v>0</v>
      </c>
    </row>
    <row r="1674" spans="1:7" x14ac:dyDescent="0.3">
      <c r="A1674" t="s">
        <v>4201</v>
      </c>
      <c r="B1674">
        <v>0</v>
      </c>
      <c r="C1674" t="s">
        <v>4202</v>
      </c>
      <c r="D1674" t="s">
        <v>4203</v>
      </c>
      <c r="E1674">
        <v>0</v>
      </c>
      <c r="F1674" t="s">
        <v>4204</v>
      </c>
      <c r="G1674">
        <v>0</v>
      </c>
    </row>
    <row r="1675" spans="1:7" x14ac:dyDescent="0.3">
      <c r="A1675" t="s">
        <v>4201</v>
      </c>
      <c r="B1675">
        <v>0</v>
      </c>
      <c r="C1675" t="s">
        <v>4202</v>
      </c>
      <c r="D1675" t="s">
        <v>4203</v>
      </c>
      <c r="E1675">
        <v>0</v>
      </c>
      <c r="F1675" t="s">
        <v>4204</v>
      </c>
      <c r="G1675">
        <v>0</v>
      </c>
    </row>
    <row r="1676" spans="1:7" x14ac:dyDescent="0.3">
      <c r="A1676" t="s">
        <v>4201</v>
      </c>
      <c r="B1676">
        <v>0</v>
      </c>
      <c r="C1676" t="s">
        <v>4202</v>
      </c>
      <c r="D1676" t="s">
        <v>4203</v>
      </c>
      <c r="E1676">
        <v>0</v>
      </c>
      <c r="F1676" t="s">
        <v>4204</v>
      </c>
      <c r="G1676">
        <v>0</v>
      </c>
    </row>
    <row r="1677" spans="1:7" x14ac:dyDescent="0.3">
      <c r="A1677" t="s">
        <v>4201</v>
      </c>
      <c r="B1677">
        <v>0</v>
      </c>
      <c r="C1677" t="s">
        <v>4202</v>
      </c>
      <c r="D1677" t="s">
        <v>4203</v>
      </c>
      <c r="E1677">
        <v>0</v>
      </c>
      <c r="F1677" t="s">
        <v>4204</v>
      </c>
      <c r="G1677">
        <v>0</v>
      </c>
    </row>
    <row r="1678" spans="1:7" x14ac:dyDescent="0.3">
      <c r="A1678" t="s">
        <v>4201</v>
      </c>
      <c r="B1678">
        <v>0</v>
      </c>
      <c r="C1678" t="s">
        <v>4202</v>
      </c>
      <c r="D1678" t="s">
        <v>4203</v>
      </c>
      <c r="E1678">
        <v>0</v>
      </c>
      <c r="F1678" t="s">
        <v>4204</v>
      </c>
      <c r="G1678">
        <v>0</v>
      </c>
    </row>
    <row r="1679" spans="1:7" x14ac:dyDescent="0.3">
      <c r="A1679" t="s">
        <v>4201</v>
      </c>
      <c r="B1679">
        <v>0</v>
      </c>
      <c r="C1679" t="s">
        <v>4202</v>
      </c>
      <c r="D1679" t="s">
        <v>4203</v>
      </c>
      <c r="E1679">
        <v>0</v>
      </c>
      <c r="F1679" t="s">
        <v>4204</v>
      </c>
      <c r="G1679">
        <v>0</v>
      </c>
    </row>
    <row r="1680" spans="1:7" x14ac:dyDescent="0.3">
      <c r="A1680" t="s">
        <v>4201</v>
      </c>
      <c r="B1680">
        <v>0</v>
      </c>
      <c r="C1680" t="s">
        <v>4202</v>
      </c>
      <c r="D1680" t="s">
        <v>4203</v>
      </c>
      <c r="E1680">
        <v>0</v>
      </c>
      <c r="F1680" t="s">
        <v>4204</v>
      </c>
      <c r="G1680">
        <v>0</v>
      </c>
    </row>
    <row r="1681" spans="1:7" x14ac:dyDescent="0.3">
      <c r="A1681" t="s">
        <v>4201</v>
      </c>
      <c r="B1681">
        <v>0</v>
      </c>
      <c r="C1681" t="s">
        <v>4202</v>
      </c>
      <c r="D1681" t="s">
        <v>4203</v>
      </c>
      <c r="E1681">
        <v>0</v>
      </c>
      <c r="F1681" t="s">
        <v>4204</v>
      </c>
      <c r="G1681">
        <v>0</v>
      </c>
    </row>
    <row r="1682" spans="1:7" x14ac:dyDescent="0.3">
      <c r="A1682" t="s">
        <v>4201</v>
      </c>
      <c r="B1682">
        <v>0</v>
      </c>
      <c r="C1682" t="s">
        <v>4202</v>
      </c>
      <c r="D1682" t="s">
        <v>4203</v>
      </c>
      <c r="E1682">
        <v>0</v>
      </c>
      <c r="F1682" t="s">
        <v>4204</v>
      </c>
      <c r="G1682">
        <v>0</v>
      </c>
    </row>
    <row r="1683" spans="1:7" x14ac:dyDescent="0.3">
      <c r="A1683" t="s">
        <v>4201</v>
      </c>
      <c r="B1683">
        <v>0</v>
      </c>
      <c r="C1683" t="s">
        <v>4202</v>
      </c>
      <c r="D1683" t="s">
        <v>4203</v>
      </c>
      <c r="E1683">
        <v>0</v>
      </c>
      <c r="F1683" t="s">
        <v>4204</v>
      </c>
      <c r="G1683">
        <v>0</v>
      </c>
    </row>
    <row r="1684" spans="1:7" x14ac:dyDescent="0.3">
      <c r="A1684" t="s">
        <v>4201</v>
      </c>
      <c r="B1684">
        <v>0</v>
      </c>
      <c r="C1684" t="s">
        <v>4202</v>
      </c>
      <c r="D1684" t="s">
        <v>4203</v>
      </c>
      <c r="E1684">
        <v>0</v>
      </c>
      <c r="F1684" t="s">
        <v>4204</v>
      </c>
      <c r="G1684">
        <v>0</v>
      </c>
    </row>
    <row r="1685" spans="1:7" x14ac:dyDescent="0.3">
      <c r="A1685" t="s">
        <v>4201</v>
      </c>
      <c r="B1685">
        <v>0</v>
      </c>
      <c r="C1685" t="s">
        <v>4202</v>
      </c>
      <c r="D1685" t="s">
        <v>4203</v>
      </c>
      <c r="E1685">
        <v>0</v>
      </c>
      <c r="F1685" t="s">
        <v>4204</v>
      </c>
      <c r="G1685">
        <v>0</v>
      </c>
    </row>
    <row r="1686" spans="1:7" x14ac:dyDescent="0.3">
      <c r="A1686" t="s">
        <v>4201</v>
      </c>
      <c r="B1686">
        <v>0</v>
      </c>
      <c r="C1686" t="s">
        <v>4202</v>
      </c>
      <c r="D1686" t="s">
        <v>4203</v>
      </c>
      <c r="E1686">
        <v>0</v>
      </c>
      <c r="F1686" t="s">
        <v>4204</v>
      </c>
      <c r="G1686">
        <v>0</v>
      </c>
    </row>
    <row r="1687" spans="1:7" x14ac:dyDescent="0.3">
      <c r="A1687" t="s">
        <v>4201</v>
      </c>
      <c r="B1687">
        <v>0</v>
      </c>
      <c r="C1687" t="s">
        <v>4202</v>
      </c>
      <c r="D1687" t="s">
        <v>4203</v>
      </c>
      <c r="E1687">
        <v>0</v>
      </c>
      <c r="F1687" t="s">
        <v>4204</v>
      </c>
      <c r="G1687">
        <v>0</v>
      </c>
    </row>
    <row r="1688" spans="1:7" x14ac:dyDescent="0.3">
      <c r="A1688" t="s">
        <v>4201</v>
      </c>
      <c r="B1688">
        <v>0</v>
      </c>
      <c r="C1688" t="s">
        <v>4202</v>
      </c>
      <c r="D1688" t="s">
        <v>4203</v>
      </c>
      <c r="E1688">
        <v>0</v>
      </c>
      <c r="F1688" t="s">
        <v>4204</v>
      </c>
      <c r="G1688">
        <v>0</v>
      </c>
    </row>
    <row r="1689" spans="1:7" x14ac:dyDescent="0.3">
      <c r="A1689" t="s">
        <v>4201</v>
      </c>
      <c r="B1689">
        <v>0</v>
      </c>
      <c r="C1689" t="s">
        <v>4202</v>
      </c>
      <c r="D1689" t="s">
        <v>4203</v>
      </c>
      <c r="E1689">
        <v>0</v>
      </c>
      <c r="F1689" t="s">
        <v>4204</v>
      </c>
      <c r="G1689">
        <v>0</v>
      </c>
    </row>
    <row r="1690" spans="1:7" x14ac:dyDescent="0.3">
      <c r="A1690" t="s">
        <v>4201</v>
      </c>
      <c r="B1690">
        <v>0</v>
      </c>
      <c r="C1690" t="s">
        <v>4202</v>
      </c>
      <c r="D1690" t="s">
        <v>4203</v>
      </c>
      <c r="E1690">
        <v>0</v>
      </c>
      <c r="F1690" t="s">
        <v>4204</v>
      </c>
      <c r="G1690">
        <v>0</v>
      </c>
    </row>
    <row r="1691" spans="1:7" x14ac:dyDescent="0.3">
      <c r="A1691" t="s">
        <v>4201</v>
      </c>
      <c r="B1691">
        <v>0</v>
      </c>
      <c r="C1691" t="s">
        <v>4202</v>
      </c>
      <c r="D1691" t="s">
        <v>4203</v>
      </c>
      <c r="E1691">
        <v>0</v>
      </c>
      <c r="F1691" t="s">
        <v>4204</v>
      </c>
      <c r="G1691">
        <v>0</v>
      </c>
    </row>
    <row r="1692" spans="1:7" x14ac:dyDescent="0.3">
      <c r="A1692" t="s">
        <v>4201</v>
      </c>
      <c r="B1692">
        <v>0</v>
      </c>
      <c r="C1692" t="s">
        <v>4202</v>
      </c>
      <c r="D1692" t="s">
        <v>4203</v>
      </c>
      <c r="E1692">
        <v>0</v>
      </c>
      <c r="F1692" t="s">
        <v>4204</v>
      </c>
      <c r="G1692">
        <v>0</v>
      </c>
    </row>
    <row r="1693" spans="1:7" x14ac:dyDescent="0.3">
      <c r="A1693" t="s">
        <v>4201</v>
      </c>
      <c r="B1693">
        <v>0</v>
      </c>
      <c r="C1693" t="s">
        <v>4202</v>
      </c>
      <c r="D1693" t="s">
        <v>4203</v>
      </c>
      <c r="E1693">
        <v>0</v>
      </c>
      <c r="F1693" t="s">
        <v>4204</v>
      </c>
      <c r="G1693">
        <v>0</v>
      </c>
    </row>
    <row r="1694" spans="1:7" x14ac:dyDescent="0.3">
      <c r="A1694" t="s">
        <v>4201</v>
      </c>
      <c r="B1694">
        <v>0</v>
      </c>
      <c r="C1694" t="s">
        <v>4202</v>
      </c>
      <c r="D1694" t="s">
        <v>4203</v>
      </c>
      <c r="E1694">
        <v>0</v>
      </c>
      <c r="F1694" t="s">
        <v>4204</v>
      </c>
      <c r="G1694">
        <v>0</v>
      </c>
    </row>
    <row r="1695" spans="1:7" x14ac:dyDescent="0.3">
      <c r="A1695" t="s">
        <v>4201</v>
      </c>
      <c r="B1695">
        <v>0</v>
      </c>
      <c r="C1695" t="s">
        <v>4202</v>
      </c>
      <c r="D1695" t="s">
        <v>4203</v>
      </c>
      <c r="E1695">
        <v>0</v>
      </c>
      <c r="F1695" t="s">
        <v>4204</v>
      </c>
      <c r="G1695">
        <v>0</v>
      </c>
    </row>
    <row r="1696" spans="1:7" x14ac:dyDescent="0.3">
      <c r="A1696" t="s">
        <v>4201</v>
      </c>
      <c r="B1696">
        <v>0</v>
      </c>
      <c r="C1696" t="s">
        <v>4202</v>
      </c>
      <c r="D1696" t="s">
        <v>4203</v>
      </c>
      <c r="E1696">
        <v>0</v>
      </c>
      <c r="F1696" t="s">
        <v>4204</v>
      </c>
      <c r="G1696">
        <v>0</v>
      </c>
    </row>
    <row r="1697" spans="1:7" x14ac:dyDescent="0.3">
      <c r="A1697" t="s">
        <v>4201</v>
      </c>
      <c r="B1697">
        <v>0</v>
      </c>
      <c r="C1697" t="s">
        <v>4202</v>
      </c>
      <c r="D1697" t="s">
        <v>4203</v>
      </c>
      <c r="E1697">
        <v>0</v>
      </c>
      <c r="F1697" t="s">
        <v>4204</v>
      </c>
      <c r="G1697">
        <v>0</v>
      </c>
    </row>
    <row r="1698" spans="1:7" x14ac:dyDescent="0.3">
      <c r="A1698" t="s">
        <v>4201</v>
      </c>
      <c r="B1698">
        <v>0</v>
      </c>
      <c r="C1698" t="s">
        <v>4202</v>
      </c>
      <c r="D1698" t="s">
        <v>4203</v>
      </c>
      <c r="E1698">
        <v>0</v>
      </c>
      <c r="F1698" t="s">
        <v>4204</v>
      </c>
      <c r="G1698">
        <v>0</v>
      </c>
    </row>
    <row r="1699" spans="1:7" x14ac:dyDescent="0.3">
      <c r="A1699" t="s">
        <v>4201</v>
      </c>
      <c r="B1699">
        <v>0</v>
      </c>
      <c r="C1699" t="s">
        <v>4202</v>
      </c>
      <c r="D1699" t="s">
        <v>4203</v>
      </c>
      <c r="E1699">
        <v>0</v>
      </c>
      <c r="F1699" t="s">
        <v>4204</v>
      </c>
      <c r="G1699">
        <v>0</v>
      </c>
    </row>
    <row r="1700" spans="1:7" x14ac:dyDescent="0.3">
      <c r="A1700" t="s">
        <v>4201</v>
      </c>
      <c r="B1700">
        <v>0</v>
      </c>
      <c r="C1700" t="s">
        <v>4202</v>
      </c>
      <c r="D1700" t="s">
        <v>4203</v>
      </c>
      <c r="E1700">
        <v>0</v>
      </c>
      <c r="F1700" t="s">
        <v>4204</v>
      </c>
      <c r="G1700">
        <v>0</v>
      </c>
    </row>
    <row r="1701" spans="1:7" x14ac:dyDescent="0.3">
      <c r="A1701" t="s">
        <v>4201</v>
      </c>
      <c r="B1701">
        <v>0</v>
      </c>
      <c r="C1701" t="s">
        <v>4202</v>
      </c>
      <c r="D1701" t="s">
        <v>4203</v>
      </c>
      <c r="E1701">
        <v>0</v>
      </c>
      <c r="F1701" t="s">
        <v>4204</v>
      </c>
      <c r="G1701">
        <v>0</v>
      </c>
    </row>
    <row r="1702" spans="1:7" x14ac:dyDescent="0.3">
      <c r="A1702" t="s">
        <v>4201</v>
      </c>
      <c r="B1702">
        <v>0</v>
      </c>
      <c r="C1702" t="s">
        <v>4202</v>
      </c>
      <c r="D1702" t="s">
        <v>4203</v>
      </c>
      <c r="E1702">
        <v>0</v>
      </c>
      <c r="F1702" t="s">
        <v>4204</v>
      </c>
      <c r="G1702">
        <v>0</v>
      </c>
    </row>
    <row r="1703" spans="1:7" x14ac:dyDescent="0.3">
      <c r="A1703" t="s">
        <v>4201</v>
      </c>
      <c r="B1703">
        <v>0</v>
      </c>
      <c r="C1703" t="s">
        <v>4202</v>
      </c>
      <c r="D1703" t="s">
        <v>4203</v>
      </c>
      <c r="E1703">
        <v>0</v>
      </c>
      <c r="F1703" t="s">
        <v>4204</v>
      </c>
      <c r="G1703">
        <v>0</v>
      </c>
    </row>
    <row r="1704" spans="1:7" x14ac:dyDescent="0.3">
      <c r="A1704" t="s">
        <v>4201</v>
      </c>
      <c r="B1704">
        <v>0</v>
      </c>
      <c r="C1704" t="s">
        <v>4202</v>
      </c>
      <c r="D1704" t="s">
        <v>4203</v>
      </c>
      <c r="E1704">
        <v>0</v>
      </c>
      <c r="F1704" t="s">
        <v>4204</v>
      </c>
      <c r="G1704">
        <v>0</v>
      </c>
    </row>
    <row r="1705" spans="1:7" x14ac:dyDescent="0.3">
      <c r="A1705" t="s">
        <v>4201</v>
      </c>
      <c r="B1705">
        <v>0</v>
      </c>
      <c r="C1705" t="s">
        <v>4202</v>
      </c>
      <c r="D1705" t="s">
        <v>4203</v>
      </c>
      <c r="E1705">
        <v>0</v>
      </c>
      <c r="F1705" t="s">
        <v>4204</v>
      </c>
      <c r="G1705">
        <v>0</v>
      </c>
    </row>
    <row r="1706" spans="1:7" x14ac:dyDescent="0.3">
      <c r="A1706" t="s">
        <v>4201</v>
      </c>
      <c r="B1706">
        <v>0</v>
      </c>
      <c r="C1706" t="s">
        <v>4202</v>
      </c>
      <c r="D1706" t="s">
        <v>4203</v>
      </c>
      <c r="E1706">
        <v>0</v>
      </c>
      <c r="F1706" t="s">
        <v>4204</v>
      </c>
      <c r="G1706">
        <v>0</v>
      </c>
    </row>
    <row r="1707" spans="1:7" x14ac:dyDescent="0.3">
      <c r="A1707" t="s">
        <v>4201</v>
      </c>
      <c r="B1707">
        <v>0</v>
      </c>
      <c r="C1707" t="s">
        <v>4202</v>
      </c>
      <c r="D1707" t="s">
        <v>4203</v>
      </c>
      <c r="E1707">
        <v>0</v>
      </c>
      <c r="F1707" t="s">
        <v>4204</v>
      </c>
      <c r="G1707">
        <v>0</v>
      </c>
    </row>
    <row r="1708" spans="1:7" x14ac:dyDescent="0.3">
      <c r="A1708" t="s">
        <v>4201</v>
      </c>
      <c r="B1708">
        <v>0</v>
      </c>
      <c r="C1708" t="s">
        <v>4202</v>
      </c>
      <c r="D1708" t="s">
        <v>4203</v>
      </c>
      <c r="E1708">
        <v>0</v>
      </c>
      <c r="F1708" t="s">
        <v>4204</v>
      </c>
      <c r="G1708">
        <v>0</v>
      </c>
    </row>
    <row r="1709" spans="1:7" x14ac:dyDescent="0.3">
      <c r="A1709" t="s">
        <v>4201</v>
      </c>
      <c r="B1709">
        <v>0</v>
      </c>
      <c r="C1709" t="s">
        <v>4202</v>
      </c>
      <c r="D1709" t="s">
        <v>4203</v>
      </c>
      <c r="E1709">
        <v>0</v>
      </c>
      <c r="F1709" t="s">
        <v>4204</v>
      </c>
      <c r="G1709">
        <v>0</v>
      </c>
    </row>
    <row r="1710" spans="1:7" x14ac:dyDescent="0.3">
      <c r="A1710" t="s">
        <v>4201</v>
      </c>
      <c r="B1710">
        <v>0</v>
      </c>
      <c r="C1710" t="s">
        <v>4202</v>
      </c>
      <c r="D1710" t="s">
        <v>4203</v>
      </c>
      <c r="E1710">
        <v>0</v>
      </c>
      <c r="F1710" t="s">
        <v>4204</v>
      </c>
      <c r="G1710">
        <v>0</v>
      </c>
    </row>
    <row r="1711" spans="1:7" x14ac:dyDescent="0.3">
      <c r="A1711" t="s">
        <v>4201</v>
      </c>
      <c r="B1711">
        <v>0</v>
      </c>
      <c r="C1711" t="s">
        <v>4202</v>
      </c>
      <c r="D1711" t="s">
        <v>4203</v>
      </c>
      <c r="E1711">
        <v>0</v>
      </c>
      <c r="F1711" t="s">
        <v>4204</v>
      </c>
      <c r="G1711">
        <v>0</v>
      </c>
    </row>
    <row r="1712" spans="1:7" x14ac:dyDescent="0.3">
      <c r="A1712" t="s">
        <v>4201</v>
      </c>
      <c r="B1712">
        <v>0</v>
      </c>
      <c r="C1712" t="s">
        <v>4202</v>
      </c>
      <c r="D1712" t="s">
        <v>4203</v>
      </c>
      <c r="E1712">
        <v>0</v>
      </c>
      <c r="F1712" t="s">
        <v>4204</v>
      </c>
      <c r="G1712">
        <v>0</v>
      </c>
    </row>
    <row r="1713" spans="1:7" x14ac:dyDescent="0.3">
      <c r="A1713" t="s">
        <v>4201</v>
      </c>
      <c r="B1713">
        <v>0</v>
      </c>
      <c r="C1713" t="s">
        <v>4202</v>
      </c>
      <c r="D1713" t="s">
        <v>4203</v>
      </c>
      <c r="E1713">
        <v>0</v>
      </c>
      <c r="F1713" t="s">
        <v>4204</v>
      </c>
      <c r="G1713">
        <v>0</v>
      </c>
    </row>
    <row r="1714" spans="1:7" x14ac:dyDescent="0.3">
      <c r="A1714" t="s">
        <v>4201</v>
      </c>
      <c r="B1714">
        <v>0</v>
      </c>
      <c r="C1714" t="s">
        <v>4202</v>
      </c>
      <c r="D1714" t="s">
        <v>4203</v>
      </c>
      <c r="E1714">
        <v>0</v>
      </c>
      <c r="F1714" t="s">
        <v>4204</v>
      </c>
      <c r="G1714">
        <v>0</v>
      </c>
    </row>
    <row r="1715" spans="1:7" x14ac:dyDescent="0.3">
      <c r="A1715" t="s">
        <v>4201</v>
      </c>
      <c r="B1715">
        <v>0</v>
      </c>
      <c r="C1715" t="s">
        <v>4202</v>
      </c>
      <c r="D1715" t="s">
        <v>4203</v>
      </c>
      <c r="E1715">
        <v>0</v>
      </c>
      <c r="F1715" t="s">
        <v>4204</v>
      </c>
      <c r="G1715">
        <v>0</v>
      </c>
    </row>
    <row r="1716" spans="1:7" x14ac:dyDescent="0.3">
      <c r="A1716" t="s">
        <v>4201</v>
      </c>
      <c r="B1716">
        <v>0</v>
      </c>
      <c r="C1716" t="s">
        <v>4202</v>
      </c>
      <c r="D1716" t="s">
        <v>4203</v>
      </c>
      <c r="E1716">
        <v>0</v>
      </c>
      <c r="F1716" t="s">
        <v>4204</v>
      </c>
      <c r="G1716">
        <v>0</v>
      </c>
    </row>
    <row r="1717" spans="1:7" x14ac:dyDescent="0.3">
      <c r="A1717" t="s">
        <v>4201</v>
      </c>
      <c r="B1717">
        <v>0</v>
      </c>
      <c r="C1717" t="s">
        <v>4202</v>
      </c>
      <c r="D1717" t="s">
        <v>4203</v>
      </c>
      <c r="E1717">
        <v>0</v>
      </c>
      <c r="F1717" t="s">
        <v>4204</v>
      </c>
      <c r="G1717">
        <v>0</v>
      </c>
    </row>
    <row r="1718" spans="1:7" x14ac:dyDescent="0.3">
      <c r="A1718" t="s">
        <v>4201</v>
      </c>
      <c r="B1718">
        <v>0</v>
      </c>
      <c r="C1718" t="s">
        <v>4202</v>
      </c>
      <c r="D1718" t="s">
        <v>4203</v>
      </c>
      <c r="E1718">
        <v>0</v>
      </c>
      <c r="F1718" t="s">
        <v>4204</v>
      </c>
      <c r="G1718">
        <v>0</v>
      </c>
    </row>
    <row r="1719" spans="1:7" x14ac:dyDescent="0.3">
      <c r="A1719" t="s">
        <v>4201</v>
      </c>
      <c r="B1719">
        <v>0</v>
      </c>
      <c r="C1719" t="s">
        <v>4202</v>
      </c>
      <c r="D1719" t="s">
        <v>4203</v>
      </c>
      <c r="E1719">
        <v>0</v>
      </c>
      <c r="F1719" t="s">
        <v>4204</v>
      </c>
      <c r="G1719">
        <v>0</v>
      </c>
    </row>
    <row r="1720" spans="1:7" x14ac:dyDescent="0.3">
      <c r="A1720" t="s">
        <v>4201</v>
      </c>
      <c r="B1720">
        <v>0</v>
      </c>
      <c r="C1720" t="s">
        <v>4202</v>
      </c>
      <c r="D1720" t="s">
        <v>4203</v>
      </c>
      <c r="E1720">
        <v>0</v>
      </c>
      <c r="F1720" t="s">
        <v>4204</v>
      </c>
      <c r="G1720">
        <v>0</v>
      </c>
    </row>
    <row r="1721" spans="1:7" x14ac:dyDescent="0.3">
      <c r="A1721" t="s">
        <v>4201</v>
      </c>
      <c r="B1721">
        <v>0</v>
      </c>
      <c r="C1721" t="s">
        <v>4202</v>
      </c>
      <c r="D1721" t="s">
        <v>4203</v>
      </c>
      <c r="E1721">
        <v>0</v>
      </c>
      <c r="F1721" t="s">
        <v>4204</v>
      </c>
      <c r="G1721">
        <v>0</v>
      </c>
    </row>
    <row r="1722" spans="1:7" x14ac:dyDescent="0.3">
      <c r="A1722" t="s">
        <v>4201</v>
      </c>
      <c r="B1722">
        <v>0</v>
      </c>
      <c r="C1722" t="s">
        <v>4202</v>
      </c>
      <c r="D1722" t="s">
        <v>4203</v>
      </c>
      <c r="E1722">
        <v>0</v>
      </c>
      <c r="F1722" t="s">
        <v>4204</v>
      </c>
      <c r="G1722">
        <v>0</v>
      </c>
    </row>
    <row r="1723" spans="1:7" x14ac:dyDescent="0.3">
      <c r="A1723" t="s">
        <v>4201</v>
      </c>
      <c r="B1723">
        <v>0</v>
      </c>
      <c r="C1723" t="s">
        <v>4202</v>
      </c>
      <c r="D1723" t="s">
        <v>4203</v>
      </c>
      <c r="E1723">
        <v>0</v>
      </c>
      <c r="F1723" t="s">
        <v>4204</v>
      </c>
      <c r="G1723">
        <v>0</v>
      </c>
    </row>
    <row r="1724" spans="1:7" x14ac:dyDescent="0.3">
      <c r="A1724" t="s">
        <v>4201</v>
      </c>
      <c r="B1724">
        <v>0</v>
      </c>
      <c r="C1724" t="s">
        <v>4202</v>
      </c>
      <c r="D1724" t="s">
        <v>4203</v>
      </c>
      <c r="E1724">
        <v>0</v>
      </c>
      <c r="F1724" t="s">
        <v>4204</v>
      </c>
      <c r="G1724">
        <v>0</v>
      </c>
    </row>
    <row r="1725" spans="1:7" x14ac:dyDescent="0.3">
      <c r="A1725" t="s">
        <v>4201</v>
      </c>
      <c r="B1725">
        <v>0</v>
      </c>
      <c r="C1725" t="s">
        <v>4202</v>
      </c>
      <c r="D1725" t="s">
        <v>4203</v>
      </c>
      <c r="E1725">
        <v>0</v>
      </c>
      <c r="F1725" t="s">
        <v>4204</v>
      </c>
      <c r="G1725">
        <v>0</v>
      </c>
    </row>
    <row r="1726" spans="1:7" x14ac:dyDescent="0.3">
      <c r="A1726" t="s">
        <v>4201</v>
      </c>
      <c r="B1726">
        <v>0</v>
      </c>
      <c r="C1726" t="s">
        <v>4202</v>
      </c>
      <c r="D1726" t="s">
        <v>4203</v>
      </c>
      <c r="E1726">
        <v>0</v>
      </c>
      <c r="F1726" t="s">
        <v>4204</v>
      </c>
      <c r="G1726">
        <v>0</v>
      </c>
    </row>
    <row r="1727" spans="1:7" x14ac:dyDescent="0.3">
      <c r="A1727" t="s">
        <v>4201</v>
      </c>
      <c r="B1727">
        <v>0</v>
      </c>
      <c r="C1727" t="s">
        <v>4202</v>
      </c>
      <c r="D1727" t="s">
        <v>4203</v>
      </c>
      <c r="E1727">
        <v>0</v>
      </c>
      <c r="F1727" t="s">
        <v>4204</v>
      </c>
      <c r="G1727">
        <v>0</v>
      </c>
    </row>
    <row r="1728" spans="1:7" x14ac:dyDescent="0.3">
      <c r="A1728" t="s">
        <v>4201</v>
      </c>
      <c r="B1728">
        <v>0</v>
      </c>
      <c r="C1728" t="s">
        <v>4202</v>
      </c>
      <c r="D1728" t="s">
        <v>4203</v>
      </c>
      <c r="E1728">
        <v>0</v>
      </c>
      <c r="F1728" t="s">
        <v>4204</v>
      </c>
      <c r="G1728">
        <v>0</v>
      </c>
    </row>
    <row r="1729" spans="1:7" x14ac:dyDescent="0.3">
      <c r="A1729" t="s">
        <v>4201</v>
      </c>
      <c r="B1729">
        <v>0</v>
      </c>
      <c r="C1729" t="s">
        <v>4202</v>
      </c>
      <c r="D1729" t="s">
        <v>4203</v>
      </c>
      <c r="E1729">
        <v>0</v>
      </c>
      <c r="F1729" t="s">
        <v>4204</v>
      </c>
      <c r="G1729">
        <v>0</v>
      </c>
    </row>
    <row r="1730" spans="1:7" x14ac:dyDescent="0.3">
      <c r="A1730" t="s">
        <v>4201</v>
      </c>
      <c r="B1730">
        <v>0</v>
      </c>
      <c r="C1730" t="s">
        <v>4202</v>
      </c>
      <c r="D1730" t="s">
        <v>4203</v>
      </c>
      <c r="E1730">
        <v>0</v>
      </c>
      <c r="F1730" t="s">
        <v>4204</v>
      </c>
      <c r="G1730">
        <v>0</v>
      </c>
    </row>
    <row r="1731" spans="1:7" x14ac:dyDescent="0.3">
      <c r="A1731" t="s">
        <v>4201</v>
      </c>
      <c r="B1731">
        <v>0</v>
      </c>
      <c r="C1731" t="s">
        <v>4202</v>
      </c>
      <c r="D1731" t="s">
        <v>4203</v>
      </c>
      <c r="E1731">
        <v>0</v>
      </c>
      <c r="F1731" t="s">
        <v>4204</v>
      </c>
      <c r="G1731">
        <v>0</v>
      </c>
    </row>
    <row r="1732" spans="1:7" x14ac:dyDescent="0.3">
      <c r="A1732" t="s">
        <v>4201</v>
      </c>
      <c r="B1732">
        <v>0</v>
      </c>
      <c r="C1732" t="s">
        <v>4202</v>
      </c>
      <c r="D1732" t="s">
        <v>4203</v>
      </c>
      <c r="E1732">
        <v>0</v>
      </c>
      <c r="F1732" t="s">
        <v>4204</v>
      </c>
      <c r="G1732">
        <v>0</v>
      </c>
    </row>
    <row r="1733" spans="1:7" x14ac:dyDescent="0.3">
      <c r="A1733" t="s">
        <v>4201</v>
      </c>
      <c r="B1733">
        <v>0</v>
      </c>
      <c r="C1733" t="s">
        <v>4202</v>
      </c>
      <c r="D1733" t="s">
        <v>4203</v>
      </c>
      <c r="E1733">
        <v>0</v>
      </c>
      <c r="F1733" t="s">
        <v>4204</v>
      </c>
      <c r="G1733">
        <v>0</v>
      </c>
    </row>
    <row r="1734" spans="1:7" x14ac:dyDescent="0.3">
      <c r="A1734" t="s">
        <v>4201</v>
      </c>
      <c r="B1734">
        <v>0</v>
      </c>
      <c r="C1734" t="s">
        <v>4202</v>
      </c>
      <c r="D1734" t="s">
        <v>4203</v>
      </c>
      <c r="E1734">
        <v>0</v>
      </c>
      <c r="F1734" t="s">
        <v>4204</v>
      </c>
      <c r="G1734">
        <v>0</v>
      </c>
    </row>
    <row r="1735" spans="1:7" x14ac:dyDescent="0.3">
      <c r="A1735" t="s">
        <v>4201</v>
      </c>
      <c r="B1735">
        <v>0</v>
      </c>
      <c r="C1735" t="s">
        <v>4202</v>
      </c>
      <c r="D1735" t="s">
        <v>4203</v>
      </c>
      <c r="E1735">
        <v>0</v>
      </c>
      <c r="F1735" t="s">
        <v>4204</v>
      </c>
      <c r="G1735">
        <v>0</v>
      </c>
    </row>
    <row r="1736" spans="1:7" x14ac:dyDescent="0.3">
      <c r="A1736" t="s">
        <v>4201</v>
      </c>
      <c r="B1736">
        <v>0</v>
      </c>
      <c r="C1736" t="s">
        <v>4202</v>
      </c>
      <c r="D1736" t="s">
        <v>4203</v>
      </c>
      <c r="E1736">
        <v>0</v>
      </c>
      <c r="F1736" t="s">
        <v>4204</v>
      </c>
      <c r="G1736">
        <v>0</v>
      </c>
    </row>
    <row r="1737" spans="1:7" x14ac:dyDescent="0.3">
      <c r="A1737" t="s">
        <v>4201</v>
      </c>
      <c r="B1737">
        <v>0</v>
      </c>
      <c r="C1737" t="s">
        <v>4202</v>
      </c>
      <c r="D1737" t="s">
        <v>4203</v>
      </c>
      <c r="E1737">
        <v>0</v>
      </c>
      <c r="F1737" t="s">
        <v>4204</v>
      </c>
      <c r="G1737">
        <v>0</v>
      </c>
    </row>
    <row r="1738" spans="1:7" x14ac:dyDescent="0.3">
      <c r="A1738" t="s">
        <v>4201</v>
      </c>
      <c r="B1738">
        <v>0</v>
      </c>
      <c r="C1738" t="s">
        <v>4202</v>
      </c>
      <c r="D1738" t="s">
        <v>4203</v>
      </c>
      <c r="E1738">
        <v>0</v>
      </c>
      <c r="F1738" t="s">
        <v>4204</v>
      </c>
      <c r="G1738">
        <v>0</v>
      </c>
    </row>
    <row r="1739" spans="1:7" x14ac:dyDescent="0.3">
      <c r="A1739" t="s">
        <v>4201</v>
      </c>
      <c r="B1739">
        <v>0</v>
      </c>
      <c r="C1739" t="s">
        <v>4202</v>
      </c>
      <c r="D1739" t="s">
        <v>4203</v>
      </c>
      <c r="E1739">
        <v>0</v>
      </c>
      <c r="F1739" t="s">
        <v>4204</v>
      </c>
      <c r="G1739">
        <v>0</v>
      </c>
    </row>
    <row r="1740" spans="1:7" x14ac:dyDescent="0.3">
      <c r="A1740" t="s">
        <v>4201</v>
      </c>
      <c r="B1740">
        <v>0</v>
      </c>
      <c r="C1740" t="s">
        <v>4202</v>
      </c>
      <c r="D1740" t="s">
        <v>4203</v>
      </c>
      <c r="E1740">
        <v>0</v>
      </c>
      <c r="F1740" t="s">
        <v>4204</v>
      </c>
      <c r="G1740">
        <v>0</v>
      </c>
    </row>
    <row r="1741" spans="1:7" x14ac:dyDescent="0.3">
      <c r="A1741" t="s">
        <v>4201</v>
      </c>
      <c r="B1741">
        <v>0</v>
      </c>
      <c r="C1741" t="s">
        <v>4202</v>
      </c>
      <c r="D1741" t="s">
        <v>4203</v>
      </c>
      <c r="E1741">
        <v>0</v>
      </c>
      <c r="F1741" t="s">
        <v>4204</v>
      </c>
      <c r="G1741">
        <v>0</v>
      </c>
    </row>
    <row r="1742" spans="1:7" x14ac:dyDescent="0.3">
      <c r="A1742" t="s">
        <v>4201</v>
      </c>
      <c r="B1742">
        <v>0</v>
      </c>
      <c r="C1742" t="s">
        <v>4202</v>
      </c>
      <c r="D1742" t="s">
        <v>4203</v>
      </c>
      <c r="E1742">
        <v>0</v>
      </c>
      <c r="F1742" t="s">
        <v>4204</v>
      </c>
      <c r="G1742">
        <v>0</v>
      </c>
    </row>
    <row r="1743" spans="1:7" x14ac:dyDescent="0.3">
      <c r="A1743" t="s">
        <v>4201</v>
      </c>
      <c r="B1743">
        <v>0</v>
      </c>
      <c r="C1743" t="s">
        <v>4202</v>
      </c>
      <c r="D1743" t="s">
        <v>4203</v>
      </c>
      <c r="E1743">
        <v>0</v>
      </c>
      <c r="F1743" t="s">
        <v>4204</v>
      </c>
      <c r="G1743">
        <v>0</v>
      </c>
    </row>
    <row r="1744" spans="1:7" x14ac:dyDescent="0.3">
      <c r="A1744" t="s">
        <v>4201</v>
      </c>
      <c r="B1744">
        <v>0</v>
      </c>
      <c r="C1744" t="s">
        <v>4202</v>
      </c>
      <c r="D1744" t="s">
        <v>4203</v>
      </c>
      <c r="E1744">
        <v>0</v>
      </c>
      <c r="F1744" t="s">
        <v>4204</v>
      </c>
      <c r="G1744">
        <v>0</v>
      </c>
    </row>
    <row r="1745" spans="1:7" x14ac:dyDescent="0.3">
      <c r="A1745" t="s">
        <v>4201</v>
      </c>
      <c r="B1745">
        <v>0</v>
      </c>
      <c r="C1745" t="s">
        <v>4202</v>
      </c>
      <c r="D1745" t="s">
        <v>4203</v>
      </c>
      <c r="E1745">
        <v>0</v>
      </c>
      <c r="F1745" t="s">
        <v>4204</v>
      </c>
      <c r="G1745">
        <v>0</v>
      </c>
    </row>
    <row r="1746" spans="1:7" x14ac:dyDescent="0.3">
      <c r="A1746" t="s">
        <v>4201</v>
      </c>
      <c r="B1746">
        <v>0</v>
      </c>
      <c r="C1746" t="s">
        <v>4202</v>
      </c>
      <c r="D1746" t="s">
        <v>4203</v>
      </c>
      <c r="E1746">
        <v>0</v>
      </c>
      <c r="F1746" t="s">
        <v>4204</v>
      </c>
      <c r="G1746">
        <v>0</v>
      </c>
    </row>
    <row r="1747" spans="1:7" x14ac:dyDescent="0.3">
      <c r="A1747" t="s">
        <v>4201</v>
      </c>
      <c r="B1747">
        <v>0</v>
      </c>
      <c r="C1747" t="s">
        <v>4202</v>
      </c>
      <c r="D1747" t="s">
        <v>4203</v>
      </c>
      <c r="E1747">
        <v>0</v>
      </c>
      <c r="F1747" t="s">
        <v>4204</v>
      </c>
      <c r="G1747">
        <v>0</v>
      </c>
    </row>
    <row r="1748" spans="1:7" x14ac:dyDescent="0.3">
      <c r="A1748" t="s">
        <v>4201</v>
      </c>
      <c r="B1748">
        <v>0</v>
      </c>
      <c r="C1748" t="s">
        <v>4202</v>
      </c>
      <c r="D1748" t="s">
        <v>4203</v>
      </c>
      <c r="E1748">
        <v>0</v>
      </c>
      <c r="F1748" t="s">
        <v>4204</v>
      </c>
      <c r="G1748">
        <v>0</v>
      </c>
    </row>
    <row r="1749" spans="1:7" x14ac:dyDescent="0.3">
      <c r="A1749" t="s">
        <v>4201</v>
      </c>
      <c r="B1749">
        <v>0</v>
      </c>
      <c r="C1749" t="s">
        <v>4202</v>
      </c>
      <c r="D1749" t="s">
        <v>4203</v>
      </c>
      <c r="E1749">
        <v>0</v>
      </c>
      <c r="F1749" t="s">
        <v>4204</v>
      </c>
      <c r="G1749">
        <v>0</v>
      </c>
    </row>
    <row r="1750" spans="1:7" x14ac:dyDescent="0.3">
      <c r="A1750" t="s">
        <v>4201</v>
      </c>
      <c r="B1750">
        <v>0</v>
      </c>
      <c r="C1750" t="s">
        <v>4202</v>
      </c>
      <c r="D1750" t="s">
        <v>4203</v>
      </c>
      <c r="E1750">
        <v>0</v>
      </c>
      <c r="F1750" t="s">
        <v>4204</v>
      </c>
      <c r="G1750">
        <v>0</v>
      </c>
    </row>
    <row r="1751" spans="1:7" x14ac:dyDescent="0.3">
      <c r="A1751" t="s">
        <v>4201</v>
      </c>
      <c r="B1751">
        <v>0</v>
      </c>
      <c r="C1751" t="s">
        <v>4202</v>
      </c>
      <c r="D1751" t="s">
        <v>4203</v>
      </c>
      <c r="E1751">
        <v>0</v>
      </c>
      <c r="F1751" t="s">
        <v>4204</v>
      </c>
      <c r="G1751">
        <v>0</v>
      </c>
    </row>
    <row r="1752" spans="1:7" x14ac:dyDescent="0.3">
      <c r="A1752" t="s">
        <v>4201</v>
      </c>
      <c r="B1752">
        <v>0</v>
      </c>
      <c r="C1752" t="s">
        <v>4202</v>
      </c>
      <c r="D1752" t="s">
        <v>4203</v>
      </c>
      <c r="E1752">
        <v>0</v>
      </c>
      <c r="F1752" t="s">
        <v>4204</v>
      </c>
      <c r="G1752">
        <v>0</v>
      </c>
    </row>
    <row r="1753" spans="1:7" x14ac:dyDescent="0.3">
      <c r="A1753" t="s">
        <v>4201</v>
      </c>
      <c r="B1753">
        <v>0</v>
      </c>
      <c r="C1753" t="s">
        <v>4202</v>
      </c>
      <c r="D1753" t="s">
        <v>4203</v>
      </c>
      <c r="E1753">
        <v>0</v>
      </c>
      <c r="F1753" t="s">
        <v>4204</v>
      </c>
      <c r="G1753">
        <v>0</v>
      </c>
    </row>
    <row r="1754" spans="1:7" x14ac:dyDescent="0.3">
      <c r="A1754" t="s">
        <v>4201</v>
      </c>
      <c r="B1754">
        <v>0</v>
      </c>
      <c r="C1754" t="s">
        <v>4202</v>
      </c>
      <c r="D1754" t="s">
        <v>4203</v>
      </c>
      <c r="E1754">
        <v>0</v>
      </c>
      <c r="F1754" t="s">
        <v>4204</v>
      </c>
      <c r="G1754">
        <v>0</v>
      </c>
    </row>
    <row r="1755" spans="1:7" x14ac:dyDescent="0.3">
      <c r="A1755" t="s">
        <v>4201</v>
      </c>
      <c r="B1755">
        <v>0</v>
      </c>
      <c r="C1755" t="s">
        <v>4202</v>
      </c>
      <c r="D1755" t="s">
        <v>4203</v>
      </c>
      <c r="E1755">
        <v>0</v>
      </c>
      <c r="F1755" t="s">
        <v>4204</v>
      </c>
      <c r="G1755">
        <v>0</v>
      </c>
    </row>
    <row r="1756" spans="1:7" x14ac:dyDescent="0.3">
      <c r="A1756" t="s">
        <v>4201</v>
      </c>
      <c r="B1756">
        <v>0</v>
      </c>
      <c r="C1756" t="s">
        <v>4202</v>
      </c>
      <c r="D1756" t="s">
        <v>4203</v>
      </c>
      <c r="E1756">
        <v>0</v>
      </c>
      <c r="F1756" t="s">
        <v>4204</v>
      </c>
      <c r="G1756">
        <v>0</v>
      </c>
    </row>
    <row r="1757" spans="1:7" x14ac:dyDescent="0.3">
      <c r="A1757" t="s">
        <v>4201</v>
      </c>
      <c r="B1757">
        <v>0</v>
      </c>
      <c r="C1757" t="s">
        <v>4202</v>
      </c>
      <c r="D1757" t="s">
        <v>4203</v>
      </c>
      <c r="E1757">
        <v>0</v>
      </c>
      <c r="F1757" t="s">
        <v>4204</v>
      </c>
      <c r="G1757">
        <v>0</v>
      </c>
    </row>
    <row r="1758" spans="1:7" x14ac:dyDescent="0.3">
      <c r="A1758" t="s">
        <v>4201</v>
      </c>
      <c r="B1758">
        <v>0</v>
      </c>
      <c r="C1758" t="s">
        <v>4202</v>
      </c>
      <c r="D1758" t="s">
        <v>4203</v>
      </c>
      <c r="E1758">
        <v>0</v>
      </c>
      <c r="F1758" t="s">
        <v>4204</v>
      </c>
      <c r="G1758">
        <v>0</v>
      </c>
    </row>
    <row r="1759" spans="1:7" x14ac:dyDescent="0.3">
      <c r="A1759" t="s">
        <v>4201</v>
      </c>
      <c r="B1759">
        <v>0</v>
      </c>
      <c r="C1759" t="s">
        <v>4202</v>
      </c>
      <c r="D1759" t="s">
        <v>4203</v>
      </c>
      <c r="E1759">
        <v>0</v>
      </c>
      <c r="F1759" t="s">
        <v>4204</v>
      </c>
      <c r="G1759">
        <v>0</v>
      </c>
    </row>
    <row r="1760" spans="1:7" x14ac:dyDescent="0.3">
      <c r="A1760" t="s">
        <v>4201</v>
      </c>
      <c r="B1760">
        <v>0</v>
      </c>
      <c r="C1760" t="s">
        <v>4202</v>
      </c>
      <c r="D1760" t="s">
        <v>4203</v>
      </c>
      <c r="E1760">
        <v>0</v>
      </c>
      <c r="F1760" t="s">
        <v>4204</v>
      </c>
      <c r="G1760">
        <v>0</v>
      </c>
    </row>
    <row r="1761" spans="1:7" x14ac:dyDescent="0.3">
      <c r="A1761" t="s">
        <v>4201</v>
      </c>
      <c r="B1761">
        <v>0</v>
      </c>
      <c r="C1761" t="s">
        <v>4202</v>
      </c>
      <c r="D1761" t="s">
        <v>4203</v>
      </c>
      <c r="E1761">
        <v>0</v>
      </c>
      <c r="F1761" t="s">
        <v>4204</v>
      </c>
      <c r="G1761">
        <v>0</v>
      </c>
    </row>
    <row r="1762" spans="1:7" x14ac:dyDescent="0.3">
      <c r="A1762" t="s">
        <v>4201</v>
      </c>
      <c r="B1762">
        <v>0</v>
      </c>
      <c r="C1762" t="s">
        <v>4202</v>
      </c>
      <c r="D1762" t="s">
        <v>4203</v>
      </c>
      <c r="E1762">
        <v>0</v>
      </c>
      <c r="F1762" t="s">
        <v>4204</v>
      </c>
      <c r="G1762">
        <v>0</v>
      </c>
    </row>
    <row r="1763" spans="1:7" x14ac:dyDescent="0.3">
      <c r="A1763" t="s">
        <v>4201</v>
      </c>
      <c r="B1763">
        <v>0</v>
      </c>
      <c r="C1763" t="s">
        <v>4202</v>
      </c>
      <c r="D1763" t="s">
        <v>4203</v>
      </c>
      <c r="E1763">
        <v>0</v>
      </c>
      <c r="F1763" t="s">
        <v>4204</v>
      </c>
      <c r="G1763">
        <v>0</v>
      </c>
    </row>
    <row r="1764" spans="1:7" x14ac:dyDescent="0.3">
      <c r="A1764" t="s">
        <v>4201</v>
      </c>
      <c r="B1764">
        <v>0</v>
      </c>
      <c r="C1764" t="s">
        <v>4202</v>
      </c>
      <c r="D1764" t="s">
        <v>4203</v>
      </c>
      <c r="E1764">
        <v>0</v>
      </c>
      <c r="F1764" t="s">
        <v>4204</v>
      </c>
      <c r="G1764">
        <v>0</v>
      </c>
    </row>
    <row r="1765" spans="1:7" x14ac:dyDescent="0.3">
      <c r="A1765" t="s">
        <v>4201</v>
      </c>
      <c r="B1765">
        <v>0</v>
      </c>
      <c r="C1765" t="s">
        <v>4202</v>
      </c>
      <c r="D1765" t="s">
        <v>4203</v>
      </c>
      <c r="E1765">
        <v>0</v>
      </c>
      <c r="F1765" t="s">
        <v>4204</v>
      </c>
      <c r="G1765">
        <v>0</v>
      </c>
    </row>
    <row r="1766" spans="1:7" x14ac:dyDescent="0.3">
      <c r="A1766" t="s">
        <v>4201</v>
      </c>
      <c r="B1766">
        <v>0</v>
      </c>
      <c r="C1766" t="s">
        <v>4202</v>
      </c>
      <c r="D1766" t="s">
        <v>4203</v>
      </c>
      <c r="E1766">
        <v>0</v>
      </c>
      <c r="F1766" t="s">
        <v>4204</v>
      </c>
      <c r="G1766">
        <v>0</v>
      </c>
    </row>
    <row r="1767" spans="1:7" x14ac:dyDescent="0.3">
      <c r="A1767" t="s">
        <v>4201</v>
      </c>
      <c r="B1767">
        <v>0</v>
      </c>
      <c r="C1767" t="s">
        <v>4202</v>
      </c>
      <c r="D1767" t="s">
        <v>4203</v>
      </c>
      <c r="E1767">
        <v>0</v>
      </c>
      <c r="F1767" t="s">
        <v>4204</v>
      </c>
      <c r="G1767">
        <v>0</v>
      </c>
    </row>
    <row r="1768" spans="1:7" x14ac:dyDescent="0.3">
      <c r="A1768" t="s">
        <v>4201</v>
      </c>
      <c r="B1768">
        <v>0</v>
      </c>
      <c r="C1768" t="s">
        <v>4202</v>
      </c>
      <c r="D1768" t="s">
        <v>4203</v>
      </c>
      <c r="E1768">
        <v>0</v>
      </c>
      <c r="F1768" t="s">
        <v>4204</v>
      </c>
      <c r="G1768">
        <v>0</v>
      </c>
    </row>
    <row r="1769" spans="1:7" x14ac:dyDescent="0.3">
      <c r="A1769" t="s">
        <v>4201</v>
      </c>
      <c r="B1769">
        <v>0</v>
      </c>
      <c r="C1769" t="s">
        <v>4202</v>
      </c>
      <c r="D1769" t="s">
        <v>4203</v>
      </c>
      <c r="E1769">
        <v>0</v>
      </c>
      <c r="F1769" t="s">
        <v>4204</v>
      </c>
      <c r="G1769">
        <v>0</v>
      </c>
    </row>
    <row r="1770" spans="1:7" x14ac:dyDescent="0.3">
      <c r="A1770" t="s">
        <v>4201</v>
      </c>
      <c r="B1770">
        <v>0</v>
      </c>
      <c r="C1770" t="s">
        <v>4202</v>
      </c>
      <c r="D1770" t="s">
        <v>4203</v>
      </c>
      <c r="E1770">
        <v>0</v>
      </c>
      <c r="F1770" t="s">
        <v>4204</v>
      </c>
      <c r="G1770">
        <v>0</v>
      </c>
    </row>
    <row r="1771" spans="1:7" x14ac:dyDescent="0.3">
      <c r="A1771" t="s">
        <v>4201</v>
      </c>
      <c r="B1771">
        <v>0</v>
      </c>
      <c r="C1771" t="s">
        <v>4202</v>
      </c>
      <c r="D1771" t="s">
        <v>4203</v>
      </c>
      <c r="E1771">
        <v>0</v>
      </c>
      <c r="F1771" t="s">
        <v>4204</v>
      </c>
      <c r="G1771">
        <v>0</v>
      </c>
    </row>
    <row r="1772" spans="1:7" x14ac:dyDescent="0.3">
      <c r="A1772" t="s">
        <v>4201</v>
      </c>
      <c r="B1772">
        <v>0</v>
      </c>
      <c r="C1772" t="s">
        <v>4202</v>
      </c>
      <c r="D1772" t="s">
        <v>4203</v>
      </c>
      <c r="E1772">
        <v>0</v>
      </c>
      <c r="F1772" t="s">
        <v>4204</v>
      </c>
      <c r="G1772">
        <v>0</v>
      </c>
    </row>
    <row r="1773" spans="1:7" x14ac:dyDescent="0.3">
      <c r="A1773" t="s">
        <v>4201</v>
      </c>
      <c r="B1773">
        <v>0</v>
      </c>
      <c r="C1773" t="s">
        <v>4202</v>
      </c>
      <c r="D1773" t="s">
        <v>4203</v>
      </c>
      <c r="E1773">
        <v>0</v>
      </c>
      <c r="F1773" t="s">
        <v>4204</v>
      </c>
      <c r="G1773">
        <v>0</v>
      </c>
    </row>
    <row r="1774" spans="1:7" x14ac:dyDescent="0.3">
      <c r="A1774" t="s">
        <v>4201</v>
      </c>
      <c r="B1774">
        <v>0</v>
      </c>
      <c r="C1774" t="s">
        <v>4202</v>
      </c>
      <c r="D1774" t="s">
        <v>4203</v>
      </c>
      <c r="E1774">
        <v>0</v>
      </c>
      <c r="F1774" t="s">
        <v>4204</v>
      </c>
      <c r="G1774">
        <v>0</v>
      </c>
    </row>
    <row r="1775" spans="1:7" x14ac:dyDescent="0.3">
      <c r="A1775" t="s">
        <v>4201</v>
      </c>
      <c r="B1775">
        <v>0</v>
      </c>
      <c r="C1775" t="s">
        <v>4202</v>
      </c>
      <c r="D1775" t="s">
        <v>4203</v>
      </c>
      <c r="E1775">
        <v>0</v>
      </c>
      <c r="F1775" t="s">
        <v>4204</v>
      </c>
      <c r="G1775">
        <v>0</v>
      </c>
    </row>
    <row r="1776" spans="1:7" x14ac:dyDescent="0.3">
      <c r="A1776" t="s">
        <v>4201</v>
      </c>
      <c r="B1776">
        <v>0</v>
      </c>
      <c r="C1776" t="s">
        <v>4202</v>
      </c>
      <c r="D1776" t="s">
        <v>4203</v>
      </c>
      <c r="E1776">
        <v>0</v>
      </c>
      <c r="F1776" t="s">
        <v>4204</v>
      </c>
      <c r="G1776">
        <v>0</v>
      </c>
    </row>
    <row r="1777" spans="1:7" x14ac:dyDescent="0.3">
      <c r="A1777" t="s">
        <v>4201</v>
      </c>
      <c r="B1777">
        <v>0</v>
      </c>
      <c r="C1777" t="s">
        <v>4202</v>
      </c>
      <c r="D1777" t="s">
        <v>4203</v>
      </c>
      <c r="E1777">
        <v>0</v>
      </c>
      <c r="F1777" t="s">
        <v>4204</v>
      </c>
      <c r="G1777">
        <v>0</v>
      </c>
    </row>
    <row r="1778" spans="1:7" x14ac:dyDescent="0.3">
      <c r="A1778" t="s">
        <v>4201</v>
      </c>
      <c r="B1778">
        <v>0</v>
      </c>
      <c r="C1778" t="s">
        <v>4202</v>
      </c>
      <c r="D1778" t="s">
        <v>4203</v>
      </c>
      <c r="E1778">
        <v>0</v>
      </c>
      <c r="F1778" t="s">
        <v>4204</v>
      </c>
      <c r="G1778">
        <v>0</v>
      </c>
    </row>
    <row r="1779" spans="1:7" x14ac:dyDescent="0.3">
      <c r="A1779" t="s">
        <v>4201</v>
      </c>
      <c r="B1779">
        <v>0</v>
      </c>
      <c r="C1779" t="s">
        <v>4202</v>
      </c>
      <c r="D1779" t="s">
        <v>4203</v>
      </c>
      <c r="E1779">
        <v>0</v>
      </c>
      <c r="F1779" t="s">
        <v>4204</v>
      </c>
      <c r="G1779">
        <v>0</v>
      </c>
    </row>
    <row r="1780" spans="1:7" x14ac:dyDescent="0.3">
      <c r="A1780" t="s">
        <v>4201</v>
      </c>
      <c r="B1780">
        <v>0</v>
      </c>
      <c r="C1780" t="s">
        <v>4202</v>
      </c>
      <c r="D1780" t="s">
        <v>4203</v>
      </c>
      <c r="E1780">
        <v>0</v>
      </c>
      <c r="F1780" t="s">
        <v>4204</v>
      </c>
      <c r="G1780">
        <v>0</v>
      </c>
    </row>
    <row r="1781" spans="1:7" x14ac:dyDescent="0.3">
      <c r="A1781" t="s">
        <v>4201</v>
      </c>
      <c r="B1781">
        <v>0</v>
      </c>
      <c r="C1781" t="s">
        <v>4202</v>
      </c>
      <c r="D1781" t="s">
        <v>4203</v>
      </c>
      <c r="E1781">
        <v>0</v>
      </c>
      <c r="F1781" t="s">
        <v>4204</v>
      </c>
      <c r="G1781">
        <v>0</v>
      </c>
    </row>
    <row r="1782" spans="1:7" x14ac:dyDescent="0.3">
      <c r="A1782" t="s">
        <v>4201</v>
      </c>
      <c r="B1782">
        <v>0</v>
      </c>
      <c r="C1782" t="s">
        <v>4202</v>
      </c>
      <c r="D1782" t="s">
        <v>4203</v>
      </c>
      <c r="E1782">
        <v>0</v>
      </c>
      <c r="F1782" t="s">
        <v>4204</v>
      </c>
      <c r="G1782">
        <v>0</v>
      </c>
    </row>
    <row r="1783" spans="1:7" x14ac:dyDescent="0.3">
      <c r="A1783" t="s">
        <v>4201</v>
      </c>
      <c r="B1783">
        <v>0</v>
      </c>
      <c r="C1783" t="s">
        <v>4202</v>
      </c>
      <c r="D1783" t="s">
        <v>4203</v>
      </c>
      <c r="E1783">
        <v>0</v>
      </c>
      <c r="F1783" t="s">
        <v>4204</v>
      </c>
      <c r="G1783">
        <v>0</v>
      </c>
    </row>
    <row r="1784" spans="1:7" x14ac:dyDescent="0.3">
      <c r="A1784" t="s">
        <v>4201</v>
      </c>
      <c r="B1784">
        <v>0</v>
      </c>
      <c r="C1784" t="s">
        <v>4202</v>
      </c>
      <c r="D1784" t="s">
        <v>4203</v>
      </c>
      <c r="E1784">
        <v>0</v>
      </c>
      <c r="F1784" t="s">
        <v>4204</v>
      </c>
      <c r="G1784">
        <v>0</v>
      </c>
    </row>
    <row r="1785" spans="1:7" x14ac:dyDescent="0.3">
      <c r="A1785" t="s">
        <v>4201</v>
      </c>
      <c r="B1785">
        <v>0</v>
      </c>
      <c r="C1785" t="s">
        <v>4202</v>
      </c>
      <c r="D1785" t="s">
        <v>4203</v>
      </c>
      <c r="E1785">
        <v>0</v>
      </c>
      <c r="F1785" t="s">
        <v>4204</v>
      </c>
      <c r="G1785">
        <v>0</v>
      </c>
    </row>
    <row r="1786" spans="1:7" x14ac:dyDescent="0.3">
      <c r="A1786" t="s">
        <v>4201</v>
      </c>
      <c r="B1786">
        <v>0</v>
      </c>
      <c r="C1786" t="s">
        <v>4202</v>
      </c>
      <c r="D1786" t="s">
        <v>4203</v>
      </c>
      <c r="E1786">
        <v>0</v>
      </c>
      <c r="F1786" t="s">
        <v>4204</v>
      </c>
      <c r="G1786">
        <v>0</v>
      </c>
    </row>
    <row r="1787" spans="1:7" x14ac:dyDescent="0.3">
      <c r="A1787" t="s">
        <v>4201</v>
      </c>
      <c r="B1787">
        <v>0</v>
      </c>
      <c r="C1787" t="s">
        <v>4202</v>
      </c>
      <c r="D1787" t="s">
        <v>4203</v>
      </c>
      <c r="E1787">
        <v>0</v>
      </c>
      <c r="F1787" t="s">
        <v>4204</v>
      </c>
      <c r="G1787">
        <v>0</v>
      </c>
    </row>
    <row r="1788" spans="1:7" x14ac:dyDescent="0.3">
      <c r="A1788" t="s">
        <v>4201</v>
      </c>
      <c r="B1788">
        <v>0</v>
      </c>
      <c r="C1788" t="s">
        <v>4202</v>
      </c>
      <c r="D1788" t="s">
        <v>4203</v>
      </c>
      <c r="E1788">
        <v>0</v>
      </c>
      <c r="F1788" t="s">
        <v>4204</v>
      </c>
      <c r="G1788">
        <v>0</v>
      </c>
    </row>
    <row r="1789" spans="1:7" x14ac:dyDescent="0.3">
      <c r="A1789" t="s">
        <v>4201</v>
      </c>
      <c r="B1789">
        <v>0</v>
      </c>
      <c r="C1789" t="s">
        <v>4202</v>
      </c>
      <c r="D1789" t="s">
        <v>4203</v>
      </c>
      <c r="E1789">
        <v>0</v>
      </c>
      <c r="F1789" t="s">
        <v>4204</v>
      </c>
      <c r="G1789">
        <v>0</v>
      </c>
    </row>
    <row r="1790" spans="1:7" x14ac:dyDescent="0.3">
      <c r="A1790" t="s">
        <v>4201</v>
      </c>
      <c r="B1790">
        <v>0</v>
      </c>
      <c r="C1790" t="s">
        <v>4202</v>
      </c>
      <c r="D1790" t="s">
        <v>4203</v>
      </c>
      <c r="E1790">
        <v>0</v>
      </c>
      <c r="F1790" t="s">
        <v>4204</v>
      </c>
      <c r="G1790">
        <v>0</v>
      </c>
    </row>
    <row r="1791" spans="1:7" x14ac:dyDescent="0.3">
      <c r="A1791" t="s">
        <v>4201</v>
      </c>
      <c r="B1791">
        <v>0</v>
      </c>
      <c r="C1791" t="s">
        <v>4202</v>
      </c>
      <c r="D1791" t="s">
        <v>4203</v>
      </c>
      <c r="E1791">
        <v>0</v>
      </c>
      <c r="F1791" t="s">
        <v>4204</v>
      </c>
      <c r="G1791">
        <v>0</v>
      </c>
    </row>
    <row r="1792" spans="1:7" x14ac:dyDescent="0.3">
      <c r="A1792" t="s">
        <v>4201</v>
      </c>
      <c r="B1792">
        <v>0</v>
      </c>
      <c r="C1792" t="s">
        <v>4202</v>
      </c>
      <c r="D1792" t="s">
        <v>4203</v>
      </c>
      <c r="E1792">
        <v>0</v>
      </c>
      <c r="F1792" t="s">
        <v>4204</v>
      </c>
      <c r="G1792">
        <v>0</v>
      </c>
    </row>
    <row r="1793" spans="1:7" x14ac:dyDescent="0.3">
      <c r="A1793" t="s">
        <v>4201</v>
      </c>
      <c r="B1793">
        <v>0</v>
      </c>
      <c r="C1793" t="s">
        <v>4202</v>
      </c>
      <c r="D1793" t="s">
        <v>4203</v>
      </c>
      <c r="E1793">
        <v>0</v>
      </c>
      <c r="F1793" t="s">
        <v>4204</v>
      </c>
      <c r="G1793">
        <v>0</v>
      </c>
    </row>
    <row r="1794" spans="1:7" x14ac:dyDescent="0.3">
      <c r="A1794" t="s">
        <v>4201</v>
      </c>
      <c r="B1794">
        <v>0</v>
      </c>
      <c r="C1794" t="s">
        <v>4202</v>
      </c>
      <c r="D1794" t="s">
        <v>4203</v>
      </c>
      <c r="E1794">
        <v>0</v>
      </c>
      <c r="F1794" t="s">
        <v>4204</v>
      </c>
      <c r="G1794">
        <v>0</v>
      </c>
    </row>
    <row r="1795" spans="1:7" x14ac:dyDescent="0.3">
      <c r="A1795" t="s">
        <v>4201</v>
      </c>
      <c r="B1795">
        <v>0</v>
      </c>
      <c r="C1795" t="s">
        <v>4202</v>
      </c>
      <c r="D1795" t="s">
        <v>4203</v>
      </c>
      <c r="E1795">
        <v>0</v>
      </c>
      <c r="F1795" t="s">
        <v>4204</v>
      </c>
      <c r="G1795">
        <v>0</v>
      </c>
    </row>
    <row r="1796" spans="1:7" x14ac:dyDescent="0.3">
      <c r="A1796" t="s">
        <v>4201</v>
      </c>
      <c r="B1796">
        <v>0</v>
      </c>
      <c r="C1796" t="s">
        <v>4202</v>
      </c>
      <c r="D1796" t="s">
        <v>4203</v>
      </c>
      <c r="E1796">
        <v>0</v>
      </c>
      <c r="F1796" t="s">
        <v>4204</v>
      </c>
      <c r="G1796">
        <v>0</v>
      </c>
    </row>
    <row r="1797" spans="1:7" x14ac:dyDescent="0.3">
      <c r="A1797" t="s">
        <v>4201</v>
      </c>
      <c r="B1797">
        <v>0</v>
      </c>
      <c r="C1797" t="s">
        <v>4202</v>
      </c>
      <c r="D1797" t="s">
        <v>4203</v>
      </c>
      <c r="E1797">
        <v>0</v>
      </c>
      <c r="F1797" t="s">
        <v>4204</v>
      </c>
      <c r="G1797">
        <v>0</v>
      </c>
    </row>
    <row r="1798" spans="1:7" x14ac:dyDescent="0.3">
      <c r="A1798" t="s">
        <v>4201</v>
      </c>
      <c r="B1798">
        <v>0</v>
      </c>
      <c r="C1798" t="s">
        <v>4202</v>
      </c>
      <c r="D1798" t="s">
        <v>4203</v>
      </c>
      <c r="E1798">
        <v>0</v>
      </c>
      <c r="F1798" t="s">
        <v>4204</v>
      </c>
      <c r="G1798">
        <v>0</v>
      </c>
    </row>
    <row r="1799" spans="1:7" x14ac:dyDescent="0.3">
      <c r="A1799" t="s">
        <v>4201</v>
      </c>
      <c r="B1799">
        <v>0</v>
      </c>
      <c r="C1799" t="s">
        <v>4202</v>
      </c>
      <c r="D1799" t="s">
        <v>4203</v>
      </c>
      <c r="E1799">
        <v>0</v>
      </c>
      <c r="F1799" t="s">
        <v>4204</v>
      </c>
      <c r="G1799">
        <v>0</v>
      </c>
    </row>
    <row r="1800" spans="1:7" x14ac:dyDescent="0.3">
      <c r="A1800" t="s">
        <v>4201</v>
      </c>
      <c r="B1800">
        <v>0</v>
      </c>
      <c r="C1800" t="s">
        <v>4202</v>
      </c>
      <c r="D1800" t="s">
        <v>4203</v>
      </c>
      <c r="E1800">
        <v>0</v>
      </c>
      <c r="F1800" t="s">
        <v>4204</v>
      </c>
      <c r="G1800">
        <v>0</v>
      </c>
    </row>
    <row r="1801" spans="1:7" x14ac:dyDescent="0.3">
      <c r="A1801" t="s">
        <v>4201</v>
      </c>
      <c r="B1801">
        <v>0</v>
      </c>
      <c r="C1801" t="s">
        <v>4202</v>
      </c>
      <c r="D1801" t="s">
        <v>4203</v>
      </c>
      <c r="E1801">
        <v>0</v>
      </c>
      <c r="F1801" t="s">
        <v>4204</v>
      </c>
      <c r="G1801">
        <v>0</v>
      </c>
    </row>
    <row r="1802" spans="1:7" x14ac:dyDescent="0.3">
      <c r="A1802" t="s">
        <v>4201</v>
      </c>
      <c r="B1802">
        <v>0</v>
      </c>
      <c r="C1802" t="s">
        <v>4202</v>
      </c>
      <c r="D1802" t="s">
        <v>4203</v>
      </c>
      <c r="E1802">
        <v>0</v>
      </c>
      <c r="F1802" t="s">
        <v>4204</v>
      </c>
      <c r="G1802">
        <v>0</v>
      </c>
    </row>
    <row r="1803" spans="1:7" x14ac:dyDescent="0.3">
      <c r="A1803" t="s">
        <v>4201</v>
      </c>
      <c r="B1803">
        <v>0</v>
      </c>
      <c r="C1803" t="s">
        <v>4202</v>
      </c>
      <c r="D1803" t="s">
        <v>4203</v>
      </c>
      <c r="E1803">
        <v>0</v>
      </c>
      <c r="F1803" t="s">
        <v>4204</v>
      </c>
      <c r="G1803">
        <v>0</v>
      </c>
    </row>
    <row r="1804" spans="1:7" x14ac:dyDescent="0.3">
      <c r="A1804" t="s">
        <v>4201</v>
      </c>
      <c r="B1804">
        <v>0</v>
      </c>
      <c r="C1804" t="s">
        <v>4202</v>
      </c>
      <c r="D1804" t="s">
        <v>4203</v>
      </c>
      <c r="E1804">
        <v>0</v>
      </c>
      <c r="F1804" t="s">
        <v>4204</v>
      </c>
      <c r="G1804">
        <v>0</v>
      </c>
    </row>
    <row r="1805" spans="1:7" x14ac:dyDescent="0.3">
      <c r="A1805" t="s">
        <v>4201</v>
      </c>
      <c r="B1805">
        <v>0</v>
      </c>
      <c r="C1805" t="s">
        <v>4202</v>
      </c>
      <c r="D1805" t="s">
        <v>4203</v>
      </c>
      <c r="E1805">
        <v>0</v>
      </c>
      <c r="F1805" t="s">
        <v>4204</v>
      </c>
      <c r="G1805">
        <v>0</v>
      </c>
    </row>
    <row r="1806" spans="1:7" x14ac:dyDescent="0.3">
      <c r="A1806" t="s">
        <v>4201</v>
      </c>
      <c r="B1806">
        <v>0</v>
      </c>
      <c r="C1806" t="s">
        <v>4202</v>
      </c>
      <c r="D1806" t="s">
        <v>4203</v>
      </c>
      <c r="E1806">
        <v>0</v>
      </c>
      <c r="F1806" t="s">
        <v>4204</v>
      </c>
      <c r="G1806">
        <v>0</v>
      </c>
    </row>
    <row r="1807" spans="1:7" x14ac:dyDescent="0.3">
      <c r="A1807" t="s">
        <v>4201</v>
      </c>
      <c r="B1807">
        <v>0</v>
      </c>
      <c r="C1807" t="s">
        <v>4202</v>
      </c>
      <c r="D1807" t="s">
        <v>4203</v>
      </c>
      <c r="E1807">
        <v>0</v>
      </c>
      <c r="F1807" t="s">
        <v>4204</v>
      </c>
      <c r="G1807">
        <v>0</v>
      </c>
    </row>
    <row r="1808" spans="1:7" x14ac:dyDescent="0.3">
      <c r="A1808" t="s">
        <v>4201</v>
      </c>
      <c r="B1808">
        <v>0</v>
      </c>
      <c r="C1808" t="s">
        <v>4202</v>
      </c>
      <c r="D1808" t="s">
        <v>4203</v>
      </c>
      <c r="E1808">
        <v>0</v>
      </c>
      <c r="F1808" t="s">
        <v>4204</v>
      </c>
      <c r="G1808">
        <v>0</v>
      </c>
    </row>
    <row r="1809" spans="1:7" x14ac:dyDescent="0.3">
      <c r="A1809" t="s">
        <v>4201</v>
      </c>
      <c r="B1809">
        <v>0</v>
      </c>
      <c r="C1809" t="s">
        <v>4202</v>
      </c>
      <c r="D1809" t="s">
        <v>4203</v>
      </c>
      <c r="E1809">
        <v>0</v>
      </c>
      <c r="F1809" t="s">
        <v>4204</v>
      </c>
      <c r="G1809">
        <v>0</v>
      </c>
    </row>
    <row r="1810" spans="1:7" x14ac:dyDescent="0.3">
      <c r="A1810" t="s">
        <v>4201</v>
      </c>
      <c r="B1810">
        <v>0</v>
      </c>
      <c r="C1810" t="s">
        <v>4202</v>
      </c>
      <c r="D1810" t="s">
        <v>4203</v>
      </c>
      <c r="E1810">
        <v>0</v>
      </c>
      <c r="F1810" t="s">
        <v>4204</v>
      </c>
      <c r="G1810">
        <v>0</v>
      </c>
    </row>
    <row r="1811" spans="1:7" x14ac:dyDescent="0.3">
      <c r="A1811" t="s">
        <v>4201</v>
      </c>
      <c r="B1811">
        <v>0</v>
      </c>
      <c r="C1811" t="s">
        <v>4202</v>
      </c>
      <c r="D1811" t="s">
        <v>4203</v>
      </c>
      <c r="E1811">
        <v>0</v>
      </c>
      <c r="F1811" t="s">
        <v>4204</v>
      </c>
      <c r="G1811">
        <v>0</v>
      </c>
    </row>
    <row r="1812" spans="1:7" x14ac:dyDescent="0.3">
      <c r="A1812" t="s">
        <v>4201</v>
      </c>
      <c r="B1812">
        <v>0</v>
      </c>
      <c r="C1812" t="s">
        <v>4202</v>
      </c>
      <c r="D1812" t="s">
        <v>4203</v>
      </c>
      <c r="E1812">
        <v>0</v>
      </c>
      <c r="F1812" t="s">
        <v>4204</v>
      </c>
      <c r="G1812">
        <v>0</v>
      </c>
    </row>
    <row r="1813" spans="1:7" x14ac:dyDescent="0.3">
      <c r="A1813" t="s">
        <v>4201</v>
      </c>
      <c r="B1813">
        <v>0</v>
      </c>
      <c r="C1813" t="s">
        <v>4202</v>
      </c>
      <c r="D1813" t="s">
        <v>4203</v>
      </c>
      <c r="E1813">
        <v>0</v>
      </c>
      <c r="F1813" t="s">
        <v>4204</v>
      </c>
      <c r="G1813">
        <v>0</v>
      </c>
    </row>
    <row r="1814" spans="1:7" x14ac:dyDescent="0.3">
      <c r="A1814" t="s">
        <v>4201</v>
      </c>
      <c r="B1814">
        <v>0</v>
      </c>
      <c r="C1814" t="s">
        <v>4202</v>
      </c>
      <c r="D1814" t="s">
        <v>4203</v>
      </c>
      <c r="E1814">
        <v>0</v>
      </c>
      <c r="F1814" t="s">
        <v>4204</v>
      </c>
      <c r="G1814">
        <v>0</v>
      </c>
    </row>
    <row r="1815" spans="1:7" x14ac:dyDescent="0.3">
      <c r="A1815" t="s">
        <v>4201</v>
      </c>
      <c r="B1815">
        <v>0</v>
      </c>
      <c r="C1815" t="s">
        <v>4202</v>
      </c>
      <c r="D1815" t="s">
        <v>4203</v>
      </c>
      <c r="E1815">
        <v>0</v>
      </c>
      <c r="F1815" t="s">
        <v>4204</v>
      </c>
      <c r="G1815">
        <v>0</v>
      </c>
    </row>
    <row r="1816" spans="1:7" x14ac:dyDescent="0.3">
      <c r="A1816" t="s">
        <v>4201</v>
      </c>
      <c r="B1816">
        <v>0</v>
      </c>
      <c r="C1816" t="s">
        <v>4202</v>
      </c>
      <c r="D1816" t="s">
        <v>4203</v>
      </c>
      <c r="E1816">
        <v>0</v>
      </c>
      <c r="F1816" t="s">
        <v>4204</v>
      </c>
      <c r="G1816">
        <v>0</v>
      </c>
    </row>
    <row r="1817" spans="1:7" x14ac:dyDescent="0.3">
      <c r="A1817" t="s">
        <v>4201</v>
      </c>
      <c r="B1817">
        <v>0</v>
      </c>
      <c r="C1817" t="s">
        <v>4202</v>
      </c>
      <c r="D1817" t="s">
        <v>4203</v>
      </c>
      <c r="E1817">
        <v>0</v>
      </c>
      <c r="F1817" t="s">
        <v>4204</v>
      </c>
      <c r="G1817">
        <v>0</v>
      </c>
    </row>
    <row r="1818" spans="1:7" x14ac:dyDescent="0.3">
      <c r="A1818" t="s">
        <v>4201</v>
      </c>
      <c r="B1818">
        <v>0</v>
      </c>
      <c r="C1818" t="s">
        <v>4202</v>
      </c>
      <c r="D1818" t="s">
        <v>4203</v>
      </c>
      <c r="E1818">
        <v>0</v>
      </c>
      <c r="F1818" t="s">
        <v>4204</v>
      </c>
      <c r="G1818">
        <v>0</v>
      </c>
    </row>
    <row r="1819" spans="1:7" x14ac:dyDescent="0.3">
      <c r="A1819" t="s">
        <v>4201</v>
      </c>
      <c r="B1819">
        <v>0</v>
      </c>
      <c r="C1819" t="s">
        <v>4202</v>
      </c>
      <c r="D1819" t="s">
        <v>4203</v>
      </c>
      <c r="E1819">
        <v>0</v>
      </c>
      <c r="F1819" t="s">
        <v>4204</v>
      </c>
      <c r="G1819">
        <v>0</v>
      </c>
    </row>
    <row r="1820" spans="1:7" x14ac:dyDescent="0.3">
      <c r="A1820" t="s">
        <v>4201</v>
      </c>
      <c r="B1820">
        <v>0</v>
      </c>
      <c r="C1820" t="s">
        <v>4202</v>
      </c>
      <c r="D1820" t="s">
        <v>4203</v>
      </c>
      <c r="E1820">
        <v>0</v>
      </c>
      <c r="F1820" t="s">
        <v>4204</v>
      </c>
      <c r="G1820">
        <v>0</v>
      </c>
    </row>
    <row r="1821" spans="1:7" x14ac:dyDescent="0.3">
      <c r="A1821" t="s">
        <v>4201</v>
      </c>
      <c r="B1821">
        <v>0</v>
      </c>
      <c r="C1821" t="s">
        <v>4202</v>
      </c>
      <c r="D1821" t="s">
        <v>4203</v>
      </c>
      <c r="E1821">
        <v>0</v>
      </c>
      <c r="F1821" t="s">
        <v>4204</v>
      </c>
      <c r="G1821">
        <v>0</v>
      </c>
    </row>
    <row r="1822" spans="1:7" x14ac:dyDescent="0.3">
      <c r="A1822" t="s">
        <v>4201</v>
      </c>
      <c r="B1822">
        <v>0</v>
      </c>
      <c r="C1822" t="s">
        <v>4202</v>
      </c>
      <c r="D1822" t="s">
        <v>4203</v>
      </c>
      <c r="E1822">
        <v>0</v>
      </c>
      <c r="F1822" t="s">
        <v>4204</v>
      </c>
      <c r="G1822">
        <v>0</v>
      </c>
    </row>
    <row r="1823" spans="1:7" x14ac:dyDescent="0.3">
      <c r="A1823" t="s">
        <v>4201</v>
      </c>
      <c r="B1823">
        <v>0</v>
      </c>
      <c r="C1823" t="s">
        <v>4202</v>
      </c>
      <c r="D1823" t="s">
        <v>4203</v>
      </c>
      <c r="E1823">
        <v>0</v>
      </c>
      <c r="F1823" t="s">
        <v>4204</v>
      </c>
      <c r="G1823">
        <v>0</v>
      </c>
    </row>
    <row r="1824" spans="1:7" x14ac:dyDescent="0.3">
      <c r="A1824" t="s">
        <v>4201</v>
      </c>
      <c r="B1824">
        <v>0</v>
      </c>
      <c r="C1824" t="s">
        <v>4202</v>
      </c>
      <c r="D1824" t="s">
        <v>4203</v>
      </c>
      <c r="E1824">
        <v>0</v>
      </c>
      <c r="F1824" t="s">
        <v>4204</v>
      </c>
      <c r="G1824">
        <v>0</v>
      </c>
    </row>
    <row r="1825" spans="1:7" x14ac:dyDescent="0.3">
      <c r="A1825" t="s">
        <v>4201</v>
      </c>
      <c r="B1825">
        <v>0</v>
      </c>
      <c r="C1825" t="s">
        <v>4202</v>
      </c>
      <c r="D1825" t="s">
        <v>4203</v>
      </c>
      <c r="E1825">
        <v>0</v>
      </c>
      <c r="F1825" t="s">
        <v>4204</v>
      </c>
      <c r="G1825">
        <v>0</v>
      </c>
    </row>
    <row r="1826" spans="1:7" x14ac:dyDescent="0.3">
      <c r="A1826" t="s">
        <v>4201</v>
      </c>
      <c r="B1826">
        <v>0</v>
      </c>
      <c r="C1826" t="s">
        <v>4202</v>
      </c>
      <c r="D1826" t="s">
        <v>4203</v>
      </c>
      <c r="E1826">
        <v>0</v>
      </c>
      <c r="F1826" t="s">
        <v>4204</v>
      </c>
      <c r="G1826">
        <v>0</v>
      </c>
    </row>
    <row r="1827" spans="1:7" x14ac:dyDescent="0.3">
      <c r="A1827" t="s">
        <v>4201</v>
      </c>
      <c r="B1827">
        <v>0</v>
      </c>
      <c r="C1827" t="s">
        <v>4202</v>
      </c>
      <c r="D1827" t="s">
        <v>4203</v>
      </c>
      <c r="E1827">
        <v>0</v>
      </c>
      <c r="F1827" t="s">
        <v>4204</v>
      </c>
      <c r="G1827">
        <v>0</v>
      </c>
    </row>
    <row r="1828" spans="1:7" x14ac:dyDescent="0.3">
      <c r="A1828" t="s">
        <v>4201</v>
      </c>
      <c r="B1828">
        <v>0</v>
      </c>
      <c r="C1828" t="s">
        <v>4202</v>
      </c>
      <c r="D1828" t="s">
        <v>4203</v>
      </c>
      <c r="E1828">
        <v>0</v>
      </c>
      <c r="F1828" t="s">
        <v>4204</v>
      </c>
      <c r="G1828">
        <v>0</v>
      </c>
    </row>
    <row r="1829" spans="1:7" x14ac:dyDescent="0.3">
      <c r="A1829" t="s">
        <v>4201</v>
      </c>
      <c r="B1829">
        <v>0</v>
      </c>
      <c r="C1829" t="s">
        <v>4202</v>
      </c>
      <c r="D1829" t="s">
        <v>4203</v>
      </c>
      <c r="E1829">
        <v>0</v>
      </c>
      <c r="F1829" t="s">
        <v>4204</v>
      </c>
      <c r="G1829">
        <v>0</v>
      </c>
    </row>
    <row r="1830" spans="1:7" x14ac:dyDescent="0.3">
      <c r="A1830" t="s">
        <v>4201</v>
      </c>
      <c r="B1830">
        <v>0</v>
      </c>
      <c r="C1830" t="s">
        <v>4202</v>
      </c>
      <c r="D1830" t="s">
        <v>4203</v>
      </c>
      <c r="E1830">
        <v>0</v>
      </c>
      <c r="F1830" t="s">
        <v>4204</v>
      </c>
      <c r="G1830">
        <v>0</v>
      </c>
    </row>
    <row r="1831" spans="1:7" x14ac:dyDescent="0.3">
      <c r="A1831" t="s">
        <v>4201</v>
      </c>
      <c r="B1831">
        <v>0</v>
      </c>
      <c r="C1831" t="s">
        <v>4202</v>
      </c>
      <c r="D1831" t="s">
        <v>4203</v>
      </c>
      <c r="E1831">
        <v>0</v>
      </c>
      <c r="F1831" t="s">
        <v>4204</v>
      </c>
      <c r="G1831">
        <v>0</v>
      </c>
    </row>
    <row r="1832" spans="1:7" x14ac:dyDescent="0.3">
      <c r="A1832" t="s">
        <v>4201</v>
      </c>
      <c r="B1832">
        <v>0</v>
      </c>
      <c r="C1832" t="s">
        <v>4202</v>
      </c>
      <c r="D1832" t="s">
        <v>4203</v>
      </c>
      <c r="E1832">
        <v>0</v>
      </c>
      <c r="F1832" t="s">
        <v>4204</v>
      </c>
      <c r="G1832">
        <v>0</v>
      </c>
    </row>
    <row r="1833" spans="1:7" x14ac:dyDescent="0.3">
      <c r="A1833" t="s">
        <v>4201</v>
      </c>
      <c r="B1833">
        <v>0</v>
      </c>
      <c r="C1833" t="s">
        <v>4202</v>
      </c>
      <c r="D1833" t="s">
        <v>4203</v>
      </c>
      <c r="E1833">
        <v>0</v>
      </c>
      <c r="F1833" t="s">
        <v>4204</v>
      </c>
      <c r="G1833">
        <v>0</v>
      </c>
    </row>
    <row r="1834" spans="1:7" x14ac:dyDescent="0.3">
      <c r="A1834" t="s">
        <v>4201</v>
      </c>
      <c r="B1834">
        <v>0</v>
      </c>
      <c r="C1834" t="s">
        <v>4202</v>
      </c>
      <c r="D1834" t="s">
        <v>4203</v>
      </c>
      <c r="E1834">
        <v>0</v>
      </c>
      <c r="F1834" t="s">
        <v>4204</v>
      </c>
      <c r="G1834">
        <v>0</v>
      </c>
    </row>
    <row r="1835" spans="1:7" x14ac:dyDescent="0.3">
      <c r="A1835" t="s">
        <v>4201</v>
      </c>
      <c r="B1835">
        <v>0</v>
      </c>
      <c r="C1835" t="s">
        <v>4202</v>
      </c>
      <c r="D1835" t="s">
        <v>4203</v>
      </c>
      <c r="E1835">
        <v>0</v>
      </c>
      <c r="F1835" t="s">
        <v>4204</v>
      </c>
      <c r="G1835">
        <v>0</v>
      </c>
    </row>
    <row r="1836" spans="1:7" x14ac:dyDescent="0.3">
      <c r="A1836" t="s">
        <v>4201</v>
      </c>
      <c r="B1836">
        <v>0</v>
      </c>
      <c r="C1836" t="s">
        <v>4202</v>
      </c>
      <c r="D1836" t="s">
        <v>4203</v>
      </c>
      <c r="E1836">
        <v>0</v>
      </c>
      <c r="F1836" t="s">
        <v>4204</v>
      </c>
      <c r="G1836">
        <v>0</v>
      </c>
    </row>
    <row r="1837" spans="1:7" x14ac:dyDescent="0.3">
      <c r="A1837" t="s">
        <v>4201</v>
      </c>
      <c r="B1837">
        <v>0</v>
      </c>
      <c r="C1837" t="s">
        <v>4202</v>
      </c>
      <c r="D1837" t="s">
        <v>4203</v>
      </c>
      <c r="E1837">
        <v>0</v>
      </c>
      <c r="F1837" t="s">
        <v>4204</v>
      </c>
      <c r="G1837">
        <v>0</v>
      </c>
    </row>
    <row r="1838" spans="1:7" x14ac:dyDescent="0.3">
      <c r="A1838" t="s">
        <v>4201</v>
      </c>
      <c r="B1838">
        <v>0</v>
      </c>
      <c r="C1838" t="s">
        <v>4202</v>
      </c>
      <c r="D1838" t="s">
        <v>4203</v>
      </c>
      <c r="E1838">
        <v>0</v>
      </c>
      <c r="F1838" t="s">
        <v>4204</v>
      </c>
      <c r="G1838">
        <v>0</v>
      </c>
    </row>
    <row r="1839" spans="1:7" x14ac:dyDescent="0.3">
      <c r="A1839" t="s">
        <v>4201</v>
      </c>
      <c r="B1839">
        <v>0</v>
      </c>
      <c r="C1839" t="s">
        <v>4202</v>
      </c>
      <c r="D1839" t="s">
        <v>4203</v>
      </c>
      <c r="E1839">
        <v>0</v>
      </c>
      <c r="F1839" t="s">
        <v>4204</v>
      </c>
      <c r="G1839">
        <v>0</v>
      </c>
    </row>
    <row r="1840" spans="1:7" x14ac:dyDescent="0.3">
      <c r="A1840" t="s">
        <v>4201</v>
      </c>
      <c r="B1840">
        <v>0</v>
      </c>
      <c r="C1840" t="s">
        <v>4202</v>
      </c>
      <c r="D1840" t="s">
        <v>4203</v>
      </c>
      <c r="E1840">
        <v>0</v>
      </c>
      <c r="F1840" t="s">
        <v>4204</v>
      </c>
      <c r="G1840">
        <v>0</v>
      </c>
    </row>
    <row r="1841" spans="1:7" x14ac:dyDescent="0.3">
      <c r="A1841" t="s">
        <v>4201</v>
      </c>
      <c r="B1841">
        <v>0</v>
      </c>
      <c r="C1841" t="s">
        <v>4202</v>
      </c>
      <c r="D1841" t="s">
        <v>4203</v>
      </c>
      <c r="E1841">
        <v>0</v>
      </c>
      <c r="F1841" t="s">
        <v>4204</v>
      </c>
      <c r="G1841">
        <v>0</v>
      </c>
    </row>
    <row r="1842" spans="1:7" x14ac:dyDescent="0.3">
      <c r="A1842" t="s">
        <v>4201</v>
      </c>
      <c r="B1842">
        <v>0</v>
      </c>
      <c r="C1842" t="s">
        <v>4202</v>
      </c>
      <c r="D1842" t="s">
        <v>4203</v>
      </c>
      <c r="E1842">
        <v>0</v>
      </c>
      <c r="F1842" t="s">
        <v>4204</v>
      </c>
      <c r="G1842">
        <v>0</v>
      </c>
    </row>
    <row r="1843" spans="1:7" x14ac:dyDescent="0.3">
      <c r="A1843" t="s">
        <v>4201</v>
      </c>
      <c r="B1843">
        <v>0</v>
      </c>
      <c r="C1843" t="s">
        <v>4202</v>
      </c>
      <c r="D1843" t="s">
        <v>4203</v>
      </c>
      <c r="E1843">
        <v>0</v>
      </c>
      <c r="F1843" t="s">
        <v>4204</v>
      </c>
      <c r="G1843">
        <v>0</v>
      </c>
    </row>
    <row r="1844" spans="1:7" x14ac:dyDescent="0.3">
      <c r="A1844" t="s">
        <v>4201</v>
      </c>
      <c r="B1844">
        <v>0</v>
      </c>
      <c r="C1844" t="s">
        <v>4202</v>
      </c>
      <c r="D1844" t="s">
        <v>4203</v>
      </c>
      <c r="E1844">
        <v>0</v>
      </c>
      <c r="F1844" t="s">
        <v>4204</v>
      </c>
      <c r="G1844">
        <v>0</v>
      </c>
    </row>
    <row r="1845" spans="1:7" x14ac:dyDescent="0.3">
      <c r="A1845" t="s">
        <v>4201</v>
      </c>
      <c r="B1845">
        <v>0</v>
      </c>
      <c r="C1845" t="s">
        <v>4202</v>
      </c>
      <c r="D1845" t="s">
        <v>4203</v>
      </c>
      <c r="E1845">
        <v>0</v>
      </c>
      <c r="F1845" t="s">
        <v>4204</v>
      </c>
      <c r="G1845">
        <v>0</v>
      </c>
    </row>
    <row r="1846" spans="1:7" x14ac:dyDescent="0.3">
      <c r="A1846" t="s">
        <v>4201</v>
      </c>
      <c r="B1846">
        <v>0</v>
      </c>
      <c r="C1846" t="s">
        <v>4202</v>
      </c>
      <c r="D1846" t="s">
        <v>4203</v>
      </c>
      <c r="E1846">
        <v>0</v>
      </c>
      <c r="F1846" t="s">
        <v>4204</v>
      </c>
      <c r="G1846">
        <v>0</v>
      </c>
    </row>
    <row r="1847" spans="1:7" x14ac:dyDescent="0.3">
      <c r="A1847" t="s">
        <v>4201</v>
      </c>
      <c r="B1847">
        <v>0</v>
      </c>
      <c r="C1847" t="s">
        <v>4202</v>
      </c>
      <c r="D1847" t="s">
        <v>4203</v>
      </c>
      <c r="E1847">
        <v>0</v>
      </c>
      <c r="F1847" t="s">
        <v>4204</v>
      </c>
      <c r="G1847">
        <v>0</v>
      </c>
    </row>
    <row r="1848" spans="1:7" x14ac:dyDescent="0.3">
      <c r="A1848" t="s">
        <v>4201</v>
      </c>
      <c r="B1848">
        <v>0</v>
      </c>
      <c r="C1848" t="s">
        <v>4202</v>
      </c>
      <c r="D1848" t="s">
        <v>4203</v>
      </c>
      <c r="E1848">
        <v>0</v>
      </c>
      <c r="F1848" t="s">
        <v>4204</v>
      </c>
      <c r="G1848">
        <v>0</v>
      </c>
    </row>
    <row r="1849" spans="1:7" x14ac:dyDescent="0.3">
      <c r="A1849" t="s">
        <v>4201</v>
      </c>
      <c r="B1849">
        <v>0</v>
      </c>
      <c r="C1849" t="s">
        <v>4202</v>
      </c>
      <c r="D1849" t="s">
        <v>4203</v>
      </c>
      <c r="E1849">
        <v>0</v>
      </c>
      <c r="F1849" t="s">
        <v>4204</v>
      </c>
      <c r="G1849">
        <v>0</v>
      </c>
    </row>
    <row r="1850" spans="1:7" x14ac:dyDescent="0.3">
      <c r="A1850" t="s">
        <v>4201</v>
      </c>
      <c r="B1850">
        <v>0</v>
      </c>
      <c r="C1850" t="s">
        <v>4202</v>
      </c>
      <c r="D1850" t="s">
        <v>4203</v>
      </c>
      <c r="E1850">
        <v>0</v>
      </c>
      <c r="F1850" t="s">
        <v>4204</v>
      </c>
      <c r="G1850">
        <v>0</v>
      </c>
    </row>
    <row r="1851" spans="1:7" x14ac:dyDescent="0.3">
      <c r="A1851" t="s">
        <v>4201</v>
      </c>
      <c r="B1851">
        <v>0</v>
      </c>
      <c r="C1851" t="s">
        <v>4202</v>
      </c>
      <c r="D1851" t="s">
        <v>4203</v>
      </c>
      <c r="E1851">
        <v>0</v>
      </c>
      <c r="F1851" t="s">
        <v>4204</v>
      </c>
      <c r="G1851">
        <v>0</v>
      </c>
    </row>
    <row r="1852" spans="1:7" x14ac:dyDescent="0.3">
      <c r="A1852" t="s">
        <v>4201</v>
      </c>
      <c r="B1852">
        <v>0</v>
      </c>
      <c r="C1852" t="s">
        <v>4202</v>
      </c>
      <c r="D1852" t="s">
        <v>4203</v>
      </c>
      <c r="E1852">
        <v>0</v>
      </c>
      <c r="F1852" t="s">
        <v>4204</v>
      </c>
      <c r="G1852">
        <v>0</v>
      </c>
    </row>
    <row r="1853" spans="1:7" x14ac:dyDescent="0.3">
      <c r="A1853" t="s">
        <v>4201</v>
      </c>
      <c r="B1853">
        <v>0</v>
      </c>
      <c r="C1853" t="s">
        <v>4202</v>
      </c>
      <c r="D1853" t="s">
        <v>4203</v>
      </c>
      <c r="E1853">
        <v>0</v>
      </c>
      <c r="F1853" t="s">
        <v>4204</v>
      </c>
      <c r="G1853">
        <v>0</v>
      </c>
    </row>
    <row r="1854" spans="1:7" x14ac:dyDescent="0.3">
      <c r="A1854" t="s">
        <v>4201</v>
      </c>
      <c r="B1854">
        <v>0</v>
      </c>
      <c r="C1854" t="s">
        <v>4202</v>
      </c>
      <c r="D1854" t="s">
        <v>4203</v>
      </c>
      <c r="E1854">
        <v>0</v>
      </c>
      <c r="F1854" t="s">
        <v>4204</v>
      </c>
      <c r="G1854">
        <v>0</v>
      </c>
    </row>
    <row r="1855" spans="1:7" x14ac:dyDescent="0.3">
      <c r="A1855" t="s">
        <v>4201</v>
      </c>
      <c r="B1855">
        <v>0</v>
      </c>
      <c r="C1855" t="s">
        <v>4202</v>
      </c>
      <c r="D1855" t="s">
        <v>4203</v>
      </c>
      <c r="E1855">
        <v>0</v>
      </c>
      <c r="F1855" t="s">
        <v>4204</v>
      </c>
      <c r="G1855">
        <v>0</v>
      </c>
    </row>
    <row r="1856" spans="1:7" x14ac:dyDescent="0.3">
      <c r="A1856" t="s">
        <v>4201</v>
      </c>
      <c r="B1856">
        <v>0</v>
      </c>
      <c r="C1856" t="s">
        <v>4202</v>
      </c>
      <c r="D1856" t="s">
        <v>4203</v>
      </c>
      <c r="E1856">
        <v>0</v>
      </c>
      <c r="F1856" t="s">
        <v>4204</v>
      </c>
      <c r="G1856">
        <v>0</v>
      </c>
    </row>
    <row r="1857" spans="1:7" x14ac:dyDescent="0.3">
      <c r="A1857" t="s">
        <v>4201</v>
      </c>
      <c r="B1857">
        <v>0</v>
      </c>
      <c r="C1857" t="s">
        <v>4202</v>
      </c>
      <c r="D1857" t="s">
        <v>4203</v>
      </c>
      <c r="E1857">
        <v>0</v>
      </c>
      <c r="F1857" t="s">
        <v>4204</v>
      </c>
      <c r="G1857">
        <v>0</v>
      </c>
    </row>
    <row r="1858" spans="1:7" x14ac:dyDescent="0.3">
      <c r="A1858" t="s">
        <v>4201</v>
      </c>
      <c r="B1858">
        <v>0</v>
      </c>
      <c r="C1858" t="s">
        <v>4202</v>
      </c>
      <c r="D1858" t="s">
        <v>4203</v>
      </c>
      <c r="E1858">
        <v>0</v>
      </c>
      <c r="F1858" t="s">
        <v>4204</v>
      </c>
      <c r="G1858">
        <v>0</v>
      </c>
    </row>
    <row r="1859" spans="1:7" x14ac:dyDescent="0.3">
      <c r="A1859" t="s">
        <v>4201</v>
      </c>
      <c r="B1859">
        <v>0</v>
      </c>
      <c r="C1859" t="s">
        <v>4202</v>
      </c>
      <c r="D1859" t="s">
        <v>4203</v>
      </c>
      <c r="E1859">
        <v>0</v>
      </c>
      <c r="F1859" t="s">
        <v>4204</v>
      </c>
      <c r="G1859">
        <v>0</v>
      </c>
    </row>
    <row r="1860" spans="1:7" x14ac:dyDescent="0.3">
      <c r="A1860" t="s">
        <v>4201</v>
      </c>
      <c r="B1860">
        <v>0</v>
      </c>
      <c r="C1860" t="s">
        <v>4202</v>
      </c>
      <c r="D1860" t="s">
        <v>4203</v>
      </c>
      <c r="E1860">
        <v>0</v>
      </c>
      <c r="F1860" t="s">
        <v>4204</v>
      </c>
      <c r="G1860">
        <v>0</v>
      </c>
    </row>
    <row r="1861" spans="1:7" x14ac:dyDescent="0.3">
      <c r="A1861" t="s">
        <v>4201</v>
      </c>
      <c r="B1861">
        <v>0</v>
      </c>
      <c r="C1861" t="s">
        <v>4202</v>
      </c>
      <c r="D1861" t="s">
        <v>4203</v>
      </c>
      <c r="E1861">
        <v>0</v>
      </c>
      <c r="F1861" t="s">
        <v>4204</v>
      </c>
      <c r="G1861">
        <v>0</v>
      </c>
    </row>
    <row r="1862" spans="1:7" x14ac:dyDescent="0.3">
      <c r="A1862" t="s">
        <v>4201</v>
      </c>
      <c r="B1862">
        <v>0</v>
      </c>
      <c r="C1862" t="s">
        <v>4202</v>
      </c>
      <c r="D1862" t="s">
        <v>4203</v>
      </c>
      <c r="E1862">
        <v>0</v>
      </c>
      <c r="F1862" t="s">
        <v>4204</v>
      </c>
      <c r="G1862">
        <v>0</v>
      </c>
    </row>
    <row r="1863" spans="1:7" x14ac:dyDescent="0.3">
      <c r="A1863" t="s">
        <v>4201</v>
      </c>
      <c r="B1863">
        <v>0</v>
      </c>
      <c r="C1863" t="s">
        <v>4202</v>
      </c>
      <c r="D1863" t="s">
        <v>4203</v>
      </c>
      <c r="E1863">
        <v>0</v>
      </c>
      <c r="F1863" t="s">
        <v>4204</v>
      </c>
      <c r="G1863">
        <v>0</v>
      </c>
    </row>
    <row r="1864" spans="1:7" x14ac:dyDescent="0.3">
      <c r="A1864" t="s">
        <v>4201</v>
      </c>
      <c r="B1864">
        <v>0</v>
      </c>
      <c r="C1864" t="s">
        <v>4202</v>
      </c>
      <c r="D1864" t="s">
        <v>4203</v>
      </c>
      <c r="E1864">
        <v>0</v>
      </c>
      <c r="F1864" t="s">
        <v>4204</v>
      </c>
      <c r="G1864">
        <v>0</v>
      </c>
    </row>
    <row r="1865" spans="1:7" x14ac:dyDescent="0.3">
      <c r="A1865" t="s">
        <v>4201</v>
      </c>
      <c r="B1865">
        <v>0</v>
      </c>
      <c r="C1865" t="s">
        <v>4202</v>
      </c>
      <c r="D1865" t="s">
        <v>4203</v>
      </c>
      <c r="E1865">
        <v>0</v>
      </c>
      <c r="F1865" t="s">
        <v>4204</v>
      </c>
      <c r="G1865">
        <v>0</v>
      </c>
    </row>
    <row r="1866" spans="1:7" x14ac:dyDescent="0.3">
      <c r="A1866" t="s">
        <v>4201</v>
      </c>
      <c r="B1866">
        <v>0</v>
      </c>
      <c r="C1866" t="s">
        <v>4202</v>
      </c>
      <c r="D1866" t="s">
        <v>4203</v>
      </c>
      <c r="E1866">
        <v>0</v>
      </c>
      <c r="F1866" t="s">
        <v>4204</v>
      </c>
      <c r="G1866">
        <v>0</v>
      </c>
    </row>
    <row r="1867" spans="1:7" x14ac:dyDescent="0.3">
      <c r="A1867" t="s">
        <v>4201</v>
      </c>
      <c r="B1867">
        <v>0</v>
      </c>
      <c r="C1867" t="s">
        <v>4202</v>
      </c>
      <c r="D1867" t="s">
        <v>4203</v>
      </c>
      <c r="E1867">
        <v>0</v>
      </c>
      <c r="F1867" t="s">
        <v>4204</v>
      </c>
      <c r="G1867">
        <v>0</v>
      </c>
    </row>
    <row r="1868" spans="1:7" x14ac:dyDescent="0.3">
      <c r="A1868" t="s">
        <v>4201</v>
      </c>
      <c r="B1868">
        <v>0</v>
      </c>
      <c r="C1868" t="s">
        <v>4202</v>
      </c>
      <c r="D1868" t="s">
        <v>4203</v>
      </c>
      <c r="E1868">
        <v>0</v>
      </c>
      <c r="F1868" t="s">
        <v>4204</v>
      </c>
      <c r="G1868">
        <v>0</v>
      </c>
    </row>
    <row r="1869" spans="1:7" x14ac:dyDescent="0.3">
      <c r="A1869" t="s">
        <v>4201</v>
      </c>
      <c r="B1869">
        <v>0</v>
      </c>
      <c r="C1869" t="s">
        <v>4202</v>
      </c>
      <c r="D1869" t="s">
        <v>4203</v>
      </c>
      <c r="E1869">
        <v>0</v>
      </c>
      <c r="F1869" t="s">
        <v>4204</v>
      </c>
      <c r="G1869">
        <v>0</v>
      </c>
    </row>
    <row r="1870" spans="1:7" x14ac:dyDescent="0.3">
      <c r="A1870" t="s">
        <v>4201</v>
      </c>
      <c r="B1870">
        <v>0</v>
      </c>
      <c r="C1870" t="s">
        <v>4202</v>
      </c>
      <c r="D1870" t="s">
        <v>4203</v>
      </c>
      <c r="E1870">
        <v>0</v>
      </c>
      <c r="F1870" t="s">
        <v>4204</v>
      </c>
      <c r="G1870">
        <v>0</v>
      </c>
    </row>
    <row r="1871" spans="1:7" x14ac:dyDescent="0.3">
      <c r="A1871" t="s">
        <v>4201</v>
      </c>
      <c r="B1871">
        <v>0</v>
      </c>
      <c r="C1871" t="s">
        <v>4202</v>
      </c>
      <c r="D1871" t="s">
        <v>4203</v>
      </c>
      <c r="E1871">
        <v>0</v>
      </c>
      <c r="F1871" t="s">
        <v>4204</v>
      </c>
      <c r="G1871">
        <v>0</v>
      </c>
    </row>
    <row r="1872" spans="1:7" x14ac:dyDescent="0.3">
      <c r="A1872" t="s">
        <v>4201</v>
      </c>
      <c r="B1872">
        <v>0</v>
      </c>
      <c r="C1872" t="s">
        <v>4202</v>
      </c>
      <c r="D1872" t="s">
        <v>4203</v>
      </c>
      <c r="E1872">
        <v>0</v>
      </c>
      <c r="F1872" t="s">
        <v>4204</v>
      </c>
      <c r="G1872">
        <v>0</v>
      </c>
    </row>
    <row r="1873" spans="1:7" x14ac:dyDescent="0.3">
      <c r="A1873" t="s">
        <v>4201</v>
      </c>
      <c r="B1873">
        <v>0</v>
      </c>
      <c r="C1873" t="s">
        <v>4202</v>
      </c>
      <c r="D1873" t="s">
        <v>4203</v>
      </c>
      <c r="E1873">
        <v>0</v>
      </c>
      <c r="F1873" t="s">
        <v>4204</v>
      </c>
      <c r="G1873">
        <v>0</v>
      </c>
    </row>
    <row r="1874" spans="1:7" x14ac:dyDescent="0.3">
      <c r="A1874" t="s">
        <v>4201</v>
      </c>
      <c r="B1874">
        <v>0</v>
      </c>
      <c r="C1874" t="s">
        <v>4202</v>
      </c>
      <c r="D1874" t="s">
        <v>4203</v>
      </c>
      <c r="E1874">
        <v>0</v>
      </c>
      <c r="F1874" t="s">
        <v>4204</v>
      </c>
      <c r="G1874">
        <v>0</v>
      </c>
    </row>
    <row r="1875" spans="1:7" x14ac:dyDescent="0.3">
      <c r="A1875" t="s">
        <v>4201</v>
      </c>
      <c r="B1875">
        <v>0</v>
      </c>
      <c r="C1875" t="s">
        <v>4202</v>
      </c>
      <c r="D1875" t="s">
        <v>4203</v>
      </c>
      <c r="E1875">
        <v>0</v>
      </c>
      <c r="F1875" t="s">
        <v>4204</v>
      </c>
      <c r="G1875">
        <v>0</v>
      </c>
    </row>
    <row r="1876" spans="1:7" x14ac:dyDescent="0.3">
      <c r="A1876" t="s">
        <v>4201</v>
      </c>
      <c r="B1876">
        <v>0</v>
      </c>
      <c r="C1876" t="s">
        <v>4202</v>
      </c>
      <c r="D1876" t="s">
        <v>4203</v>
      </c>
      <c r="E1876">
        <v>0</v>
      </c>
      <c r="F1876" t="s">
        <v>4204</v>
      </c>
      <c r="G1876">
        <v>0</v>
      </c>
    </row>
    <row r="1877" spans="1:7" x14ac:dyDescent="0.3">
      <c r="A1877" t="s">
        <v>4201</v>
      </c>
      <c r="B1877">
        <v>0</v>
      </c>
      <c r="C1877" t="s">
        <v>4202</v>
      </c>
      <c r="D1877" t="s">
        <v>4203</v>
      </c>
      <c r="E1877">
        <v>0</v>
      </c>
      <c r="F1877" t="s">
        <v>4204</v>
      </c>
      <c r="G1877">
        <v>0</v>
      </c>
    </row>
    <row r="1878" spans="1:7" x14ac:dyDescent="0.3">
      <c r="A1878" t="s">
        <v>4201</v>
      </c>
      <c r="B1878">
        <v>0</v>
      </c>
      <c r="C1878" t="s">
        <v>4202</v>
      </c>
      <c r="D1878" t="s">
        <v>4203</v>
      </c>
      <c r="E1878">
        <v>0</v>
      </c>
      <c r="F1878" t="s">
        <v>4204</v>
      </c>
      <c r="G1878">
        <v>0</v>
      </c>
    </row>
    <row r="1879" spans="1:7" x14ac:dyDescent="0.3">
      <c r="A1879" t="s">
        <v>4201</v>
      </c>
      <c r="B1879">
        <v>0</v>
      </c>
      <c r="C1879" t="s">
        <v>4202</v>
      </c>
      <c r="D1879" t="s">
        <v>4203</v>
      </c>
      <c r="E1879">
        <v>0</v>
      </c>
      <c r="F1879" t="s">
        <v>4204</v>
      </c>
      <c r="G1879">
        <v>0</v>
      </c>
    </row>
    <row r="1880" spans="1:7" x14ac:dyDescent="0.3">
      <c r="A1880" t="s">
        <v>4201</v>
      </c>
      <c r="B1880">
        <v>0</v>
      </c>
      <c r="C1880" t="s">
        <v>4202</v>
      </c>
      <c r="D1880" t="s">
        <v>4203</v>
      </c>
      <c r="E1880">
        <v>0</v>
      </c>
      <c r="F1880" t="s">
        <v>4204</v>
      </c>
      <c r="G1880">
        <v>0</v>
      </c>
    </row>
    <row r="1881" spans="1:7" x14ac:dyDescent="0.3">
      <c r="A1881" t="s">
        <v>4201</v>
      </c>
      <c r="B1881">
        <v>0</v>
      </c>
      <c r="C1881" t="s">
        <v>4202</v>
      </c>
      <c r="D1881" t="s">
        <v>4203</v>
      </c>
      <c r="E1881">
        <v>0</v>
      </c>
      <c r="F1881" t="s">
        <v>4204</v>
      </c>
      <c r="G1881">
        <v>0</v>
      </c>
    </row>
    <row r="1882" spans="1:7" x14ac:dyDescent="0.3">
      <c r="A1882" t="s">
        <v>4201</v>
      </c>
      <c r="B1882">
        <v>0</v>
      </c>
      <c r="C1882" t="s">
        <v>4202</v>
      </c>
      <c r="D1882" t="s">
        <v>4203</v>
      </c>
      <c r="E1882">
        <v>0</v>
      </c>
      <c r="F1882" t="s">
        <v>4204</v>
      </c>
      <c r="G1882">
        <v>0</v>
      </c>
    </row>
    <row r="1883" spans="1:7" x14ac:dyDescent="0.3">
      <c r="A1883" t="s">
        <v>4201</v>
      </c>
      <c r="B1883">
        <v>0</v>
      </c>
      <c r="C1883" t="s">
        <v>4202</v>
      </c>
      <c r="D1883" t="s">
        <v>4203</v>
      </c>
      <c r="E1883">
        <v>0</v>
      </c>
      <c r="F1883" t="s">
        <v>4204</v>
      </c>
      <c r="G1883">
        <v>0</v>
      </c>
    </row>
    <row r="1884" spans="1:7" x14ac:dyDescent="0.3">
      <c r="A1884" t="s">
        <v>4201</v>
      </c>
      <c r="B1884">
        <v>0</v>
      </c>
      <c r="C1884" t="s">
        <v>4202</v>
      </c>
      <c r="D1884" t="s">
        <v>4203</v>
      </c>
      <c r="E1884">
        <v>0</v>
      </c>
      <c r="F1884" t="s">
        <v>4204</v>
      </c>
      <c r="G1884">
        <v>0</v>
      </c>
    </row>
    <row r="1885" spans="1:7" x14ac:dyDescent="0.3">
      <c r="A1885" t="s">
        <v>4201</v>
      </c>
      <c r="B1885">
        <v>0</v>
      </c>
      <c r="C1885" t="s">
        <v>4202</v>
      </c>
      <c r="D1885" t="s">
        <v>4203</v>
      </c>
      <c r="E1885">
        <v>0</v>
      </c>
      <c r="F1885" t="s">
        <v>4204</v>
      </c>
      <c r="G1885">
        <v>0</v>
      </c>
    </row>
    <row r="1886" spans="1:7" x14ac:dyDescent="0.3">
      <c r="A1886" t="s">
        <v>4201</v>
      </c>
      <c r="B1886">
        <v>0</v>
      </c>
      <c r="C1886" t="s">
        <v>4202</v>
      </c>
      <c r="D1886" t="s">
        <v>4203</v>
      </c>
      <c r="E1886">
        <v>0</v>
      </c>
      <c r="F1886" t="s">
        <v>4204</v>
      </c>
      <c r="G1886">
        <v>0</v>
      </c>
    </row>
    <row r="1887" spans="1:7" x14ac:dyDescent="0.3">
      <c r="A1887" t="s">
        <v>4201</v>
      </c>
      <c r="B1887">
        <v>0</v>
      </c>
      <c r="C1887" t="s">
        <v>4202</v>
      </c>
      <c r="D1887" t="s">
        <v>4203</v>
      </c>
      <c r="E1887">
        <v>0</v>
      </c>
      <c r="F1887" t="s">
        <v>4204</v>
      </c>
      <c r="G1887">
        <v>0</v>
      </c>
    </row>
    <row r="1888" spans="1:7" x14ac:dyDescent="0.3">
      <c r="A1888" t="s">
        <v>4201</v>
      </c>
      <c r="B1888">
        <v>0</v>
      </c>
      <c r="C1888" t="s">
        <v>4202</v>
      </c>
      <c r="D1888" t="s">
        <v>4203</v>
      </c>
      <c r="E1888">
        <v>0</v>
      </c>
      <c r="F1888" t="s">
        <v>4204</v>
      </c>
      <c r="G1888">
        <v>0</v>
      </c>
    </row>
    <row r="1889" spans="1:7" x14ac:dyDescent="0.3">
      <c r="A1889" t="s">
        <v>4201</v>
      </c>
      <c r="B1889">
        <v>0</v>
      </c>
      <c r="C1889" t="s">
        <v>4202</v>
      </c>
      <c r="D1889" t="s">
        <v>4203</v>
      </c>
      <c r="E1889">
        <v>0</v>
      </c>
      <c r="F1889" t="s">
        <v>4204</v>
      </c>
      <c r="G1889">
        <v>0</v>
      </c>
    </row>
    <row r="1890" spans="1:7" x14ac:dyDescent="0.3">
      <c r="A1890" t="s">
        <v>4201</v>
      </c>
      <c r="B1890">
        <v>0</v>
      </c>
      <c r="C1890" t="s">
        <v>4202</v>
      </c>
      <c r="D1890" t="s">
        <v>4203</v>
      </c>
      <c r="E1890">
        <v>0</v>
      </c>
      <c r="F1890" t="s">
        <v>4204</v>
      </c>
      <c r="G1890">
        <v>0</v>
      </c>
    </row>
    <row r="1891" spans="1:7" x14ac:dyDescent="0.3">
      <c r="A1891" t="s">
        <v>4201</v>
      </c>
      <c r="B1891">
        <v>0</v>
      </c>
      <c r="C1891" t="s">
        <v>4202</v>
      </c>
      <c r="D1891" t="s">
        <v>4203</v>
      </c>
      <c r="E1891">
        <v>0</v>
      </c>
      <c r="F1891" t="s">
        <v>4204</v>
      </c>
      <c r="G1891">
        <v>0</v>
      </c>
    </row>
    <row r="1892" spans="1:7" x14ac:dyDescent="0.3">
      <c r="A1892" t="s">
        <v>4201</v>
      </c>
      <c r="B1892">
        <v>0</v>
      </c>
      <c r="C1892" t="s">
        <v>4202</v>
      </c>
      <c r="D1892" t="s">
        <v>4203</v>
      </c>
      <c r="E1892">
        <v>0</v>
      </c>
      <c r="F1892" t="s">
        <v>4204</v>
      </c>
      <c r="G1892">
        <v>0</v>
      </c>
    </row>
    <row r="1893" spans="1:7" x14ac:dyDescent="0.3">
      <c r="A1893" t="s">
        <v>4201</v>
      </c>
      <c r="B1893">
        <v>0</v>
      </c>
      <c r="C1893" t="s">
        <v>4202</v>
      </c>
      <c r="D1893" t="s">
        <v>4203</v>
      </c>
      <c r="E1893">
        <v>0</v>
      </c>
      <c r="F1893" t="s">
        <v>4204</v>
      </c>
      <c r="G1893">
        <v>0</v>
      </c>
    </row>
    <row r="1894" spans="1:7" x14ac:dyDescent="0.3">
      <c r="A1894" t="s">
        <v>4201</v>
      </c>
      <c r="B1894">
        <v>0</v>
      </c>
      <c r="C1894" t="s">
        <v>4202</v>
      </c>
      <c r="D1894" t="s">
        <v>4203</v>
      </c>
      <c r="E1894">
        <v>0</v>
      </c>
      <c r="F1894" t="s">
        <v>4204</v>
      </c>
      <c r="G1894">
        <v>0</v>
      </c>
    </row>
    <row r="1895" spans="1:7" x14ac:dyDescent="0.3">
      <c r="A1895" t="s">
        <v>4201</v>
      </c>
      <c r="B1895">
        <v>0</v>
      </c>
      <c r="C1895" t="s">
        <v>4202</v>
      </c>
      <c r="D1895" t="s">
        <v>4203</v>
      </c>
      <c r="E1895">
        <v>0</v>
      </c>
      <c r="F1895" t="s">
        <v>4204</v>
      </c>
      <c r="G1895">
        <v>0</v>
      </c>
    </row>
    <row r="1896" spans="1:7" x14ac:dyDescent="0.3">
      <c r="A1896" t="s">
        <v>4201</v>
      </c>
      <c r="B1896">
        <v>0</v>
      </c>
      <c r="C1896" t="s">
        <v>4202</v>
      </c>
      <c r="D1896" t="s">
        <v>4203</v>
      </c>
      <c r="E1896">
        <v>0</v>
      </c>
      <c r="F1896" t="s">
        <v>4204</v>
      </c>
      <c r="G1896">
        <v>0</v>
      </c>
    </row>
    <row r="1897" spans="1:7" x14ac:dyDescent="0.3">
      <c r="A1897" t="s">
        <v>4201</v>
      </c>
      <c r="B1897">
        <v>0</v>
      </c>
      <c r="C1897" t="s">
        <v>4202</v>
      </c>
      <c r="D1897" t="s">
        <v>4203</v>
      </c>
      <c r="E1897">
        <v>0</v>
      </c>
      <c r="F1897" t="s">
        <v>4204</v>
      </c>
      <c r="G1897">
        <v>0</v>
      </c>
    </row>
    <row r="1898" spans="1:7" x14ac:dyDescent="0.3">
      <c r="A1898" t="s">
        <v>4201</v>
      </c>
      <c r="B1898">
        <v>0</v>
      </c>
      <c r="C1898" t="s">
        <v>4202</v>
      </c>
      <c r="D1898" t="s">
        <v>4203</v>
      </c>
      <c r="E1898">
        <v>0</v>
      </c>
      <c r="F1898" t="s">
        <v>4204</v>
      </c>
      <c r="G1898">
        <v>0</v>
      </c>
    </row>
    <row r="1899" spans="1:7" x14ac:dyDescent="0.3">
      <c r="A1899" t="s">
        <v>4201</v>
      </c>
      <c r="B1899">
        <v>0</v>
      </c>
      <c r="C1899" t="s">
        <v>4202</v>
      </c>
      <c r="D1899" t="s">
        <v>4203</v>
      </c>
      <c r="E1899">
        <v>0</v>
      </c>
      <c r="F1899" t="s">
        <v>4204</v>
      </c>
      <c r="G1899">
        <v>0</v>
      </c>
    </row>
    <row r="1900" spans="1:7" x14ac:dyDescent="0.3">
      <c r="A1900" t="s">
        <v>4201</v>
      </c>
      <c r="B1900">
        <v>0</v>
      </c>
      <c r="C1900" t="s">
        <v>4202</v>
      </c>
      <c r="D1900" t="s">
        <v>4203</v>
      </c>
      <c r="E1900">
        <v>0</v>
      </c>
      <c r="F1900" t="s">
        <v>4204</v>
      </c>
      <c r="G1900">
        <v>0</v>
      </c>
    </row>
    <row r="1901" spans="1:7" x14ac:dyDescent="0.3">
      <c r="A1901" t="s">
        <v>4201</v>
      </c>
      <c r="B1901">
        <v>0</v>
      </c>
      <c r="C1901" t="s">
        <v>4202</v>
      </c>
      <c r="D1901" t="s">
        <v>4203</v>
      </c>
      <c r="E1901">
        <v>0</v>
      </c>
      <c r="F1901" t="s">
        <v>4204</v>
      </c>
      <c r="G1901">
        <v>0</v>
      </c>
    </row>
    <row r="1902" spans="1:7" x14ac:dyDescent="0.3">
      <c r="A1902" t="s">
        <v>4201</v>
      </c>
      <c r="B1902">
        <v>0</v>
      </c>
      <c r="C1902" t="s">
        <v>4202</v>
      </c>
      <c r="D1902" t="s">
        <v>4203</v>
      </c>
      <c r="E1902">
        <v>0</v>
      </c>
      <c r="F1902" t="s">
        <v>4204</v>
      </c>
      <c r="G1902">
        <v>0</v>
      </c>
    </row>
    <row r="1903" spans="1:7" x14ac:dyDescent="0.3">
      <c r="A1903" t="s">
        <v>4201</v>
      </c>
      <c r="B1903">
        <v>0</v>
      </c>
      <c r="C1903" t="s">
        <v>4202</v>
      </c>
      <c r="D1903" t="s">
        <v>4203</v>
      </c>
      <c r="E1903">
        <v>0</v>
      </c>
      <c r="F1903" t="s">
        <v>4204</v>
      </c>
      <c r="G1903">
        <v>0</v>
      </c>
    </row>
    <row r="1904" spans="1:7" x14ac:dyDescent="0.3">
      <c r="A1904" t="s">
        <v>4201</v>
      </c>
      <c r="B1904">
        <v>0</v>
      </c>
      <c r="C1904" t="s">
        <v>4202</v>
      </c>
      <c r="D1904" t="s">
        <v>4203</v>
      </c>
      <c r="E1904">
        <v>0</v>
      </c>
      <c r="F1904" t="s">
        <v>4204</v>
      </c>
      <c r="G1904">
        <v>0</v>
      </c>
    </row>
    <row r="1905" spans="1:7" x14ac:dyDescent="0.3">
      <c r="A1905" t="s">
        <v>4201</v>
      </c>
      <c r="B1905">
        <v>0</v>
      </c>
      <c r="C1905" t="s">
        <v>4202</v>
      </c>
      <c r="D1905" t="s">
        <v>4203</v>
      </c>
      <c r="E1905">
        <v>0</v>
      </c>
      <c r="F1905" t="s">
        <v>4204</v>
      </c>
      <c r="G1905">
        <v>0</v>
      </c>
    </row>
    <row r="1906" spans="1:7" x14ac:dyDescent="0.3">
      <c r="A1906" t="s">
        <v>4201</v>
      </c>
      <c r="B1906">
        <v>0</v>
      </c>
      <c r="C1906" t="s">
        <v>4202</v>
      </c>
      <c r="D1906" t="s">
        <v>4203</v>
      </c>
      <c r="E1906">
        <v>0</v>
      </c>
      <c r="F1906" t="s">
        <v>4204</v>
      </c>
      <c r="G1906">
        <v>0</v>
      </c>
    </row>
    <row r="1907" spans="1:7" x14ac:dyDescent="0.3">
      <c r="A1907" t="s">
        <v>4201</v>
      </c>
      <c r="B1907">
        <v>0</v>
      </c>
      <c r="C1907" t="s">
        <v>4202</v>
      </c>
      <c r="D1907" t="s">
        <v>4203</v>
      </c>
      <c r="E1907">
        <v>0</v>
      </c>
      <c r="F1907" t="s">
        <v>4204</v>
      </c>
      <c r="G1907">
        <v>0</v>
      </c>
    </row>
    <row r="1908" spans="1:7" x14ac:dyDescent="0.3">
      <c r="A1908" t="s">
        <v>4201</v>
      </c>
      <c r="B1908">
        <v>0</v>
      </c>
      <c r="C1908" t="s">
        <v>4202</v>
      </c>
      <c r="D1908" t="s">
        <v>4203</v>
      </c>
      <c r="E1908">
        <v>0</v>
      </c>
      <c r="F1908" t="s">
        <v>4204</v>
      </c>
      <c r="G1908">
        <v>0</v>
      </c>
    </row>
    <row r="1909" spans="1:7" x14ac:dyDescent="0.3">
      <c r="A1909" t="s">
        <v>4201</v>
      </c>
      <c r="B1909">
        <v>0</v>
      </c>
      <c r="C1909" t="s">
        <v>4202</v>
      </c>
      <c r="D1909" t="s">
        <v>4203</v>
      </c>
      <c r="E1909">
        <v>0</v>
      </c>
      <c r="F1909" t="s">
        <v>4204</v>
      </c>
      <c r="G1909">
        <v>0</v>
      </c>
    </row>
    <row r="1910" spans="1:7" x14ac:dyDescent="0.3">
      <c r="A1910" t="s">
        <v>4201</v>
      </c>
      <c r="B1910">
        <v>0</v>
      </c>
      <c r="C1910" t="s">
        <v>4202</v>
      </c>
      <c r="D1910" t="s">
        <v>4203</v>
      </c>
      <c r="E1910">
        <v>0</v>
      </c>
      <c r="F1910" t="s">
        <v>4204</v>
      </c>
      <c r="G1910">
        <v>0</v>
      </c>
    </row>
    <row r="1911" spans="1:7" x14ac:dyDescent="0.3">
      <c r="A1911" t="s">
        <v>4201</v>
      </c>
      <c r="B1911">
        <v>0</v>
      </c>
      <c r="C1911" t="s">
        <v>4202</v>
      </c>
      <c r="D1911" t="s">
        <v>4203</v>
      </c>
      <c r="E1911">
        <v>0</v>
      </c>
      <c r="F1911" t="s">
        <v>4204</v>
      </c>
      <c r="G1911">
        <v>0</v>
      </c>
    </row>
    <row r="1912" spans="1:7" x14ac:dyDescent="0.3">
      <c r="A1912" t="s">
        <v>4201</v>
      </c>
      <c r="B1912">
        <v>0</v>
      </c>
      <c r="C1912" t="s">
        <v>4202</v>
      </c>
      <c r="D1912" t="s">
        <v>4203</v>
      </c>
      <c r="E1912">
        <v>0</v>
      </c>
      <c r="F1912" t="s">
        <v>4204</v>
      </c>
      <c r="G1912">
        <v>0</v>
      </c>
    </row>
    <row r="1913" spans="1:7" x14ac:dyDescent="0.3">
      <c r="A1913" t="s">
        <v>4201</v>
      </c>
      <c r="B1913">
        <v>0</v>
      </c>
      <c r="C1913" t="s">
        <v>4202</v>
      </c>
      <c r="D1913" t="s">
        <v>4203</v>
      </c>
      <c r="E1913">
        <v>0</v>
      </c>
      <c r="F1913" t="s">
        <v>4204</v>
      </c>
      <c r="G1913">
        <v>0</v>
      </c>
    </row>
    <row r="1914" spans="1:7" x14ac:dyDescent="0.3">
      <c r="A1914" t="s">
        <v>4201</v>
      </c>
      <c r="B1914">
        <v>0</v>
      </c>
      <c r="C1914" t="s">
        <v>4202</v>
      </c>
      <c r="D1914" t="s">
        <v>4203</v>
      </c>
      <c r="E1914">
        <v>0</v>
      </c>
      <c r="F1914" t="s">
        <v>4204</v>
      </c>
      <c r="G1914">
        <v>0</v>
      </c>
    </row>
    <row r="1915" spans="1:7" x14ac:dyDescent="0.3">
      <c r="A1915" t="s">
        <v>4201</v>
      </c>
      <c r="B1915">
        <v>0</v>
      </c>
      <c r="C1915" t="s">
        <v>4202</v>
      </c>
      <c r="D1915" t="s">
        <v>4203</v>
      </c>
      <c r="E1915">
        <v>0</v>
      </c>
      <c r="F1915" t="s">
        <v>4204</v>
      </c>
      <c r="G1915">
        <v>0</v>
      </c>
    </row>
    <row r="1916" spans="1:7" x14ac:dyDescent="0.3">
      <c r="A1916" t="s">
        <v>4201</v>
      </c>
      <c r="B1916">
        <v>0</v>
      </c>
      <c r="C1916" t="s">
        <v>4202</v>
      </c>
      <c r="D1916" t="s">
        <v>4203</v>
      </c>
      <c r="E1916">
        <v>0</v>
      </c>
      <c r="F1916" t="s">
        <v>4204</v>
      </c>
      <c r="G1916">
        <v>0</v>
      </c>
    </row>
    <row r="1917" spans="1:7" x14ac:dyDescent="0.3">
      <c r="A1917" t="s">
        <v>4201</v>
      </c>
      <c r="B1917">
        <v>0</v>
      </c>
      <c r="C1917" t="s">
        <v>4202</v>
      </c>
      <c r="D1917" t="s">
        <v>4203</v>
      </c>
      <c r="E1917">
        <v>0</v>
      </c>
      <c r="F1917" t="s">
        <v>4204</v>
      </c>
      <c r="G1917">
        <v>0</v>
      </c>
    </row>
    <row r="1918" spans="1:7" x14ac:dyDescent="0.3">
      <c r="A1918" t="s">
        <v>4201</v>
      </c>
      <c r="B1918">
        <v>0</v>
      </c>
      <c r="C1918" t="s">
        <v>4202</v>
      </c>
      <c r="D1918" t="s">
        <v>4203</v>
      </c>
      <c r="E1918">
        <v>0</v>
      </c>
      <c r="F1918" t="s">
        <v>4204</v>
      </c>
      <c r="G1918">
        <v>0</v>
      </c>
    </row>
    <row r="1919" spans="1:7" x14ac:dyDescent="0.3">
      <c r="A1919" t="s">
        <v>4201</v>
      </c>
      <c r="B1919">
        <v>0</v>
      </c>
      <c r="C1919" t="s">
        <v>4202</v>
      </c>
      <c r="D1919" t="s">
        <v>4203</v>
      </c>
      <c r="E1919">
        <v>0</v>
      </c>
      <c r="F1919" t="s">
        <v>4204</v>
      </c>
      <c r="G1919">
        <v>0</v>
      </c>
    </row>
    <row r="1920" spans="1:7" x14ac:dyDescent="0.3">
      <c r="A1920" t="s">
        <v>4201</v>
      </c>
      <c r="B1920">
        <v>0</v>
      </c>
      <c r="C1920" t="s">
        <v>4202</v>
      </c>
      <c r="D1920" t="s">
        <v>4203</v>
      </c>
      <c r="E1920">
        <v>0</v>
      </c>
      <c r="F1920" t="s">
        <v>4204</v>
      </c>
      <c r="G1920">
        <v>0</v>
      </c>
    </row>
    <row r="1921" spans="1:7" x14ac:dyDescent="0.3">
      <c r="A1921" t="s">
        <v>4201</v>
      </c>
      <c r="B1921">
        <v>0</v>
      </c>
      <c r="C1921" t="s">
        <v>4202</v>
      </c>
      <c r="D1921" t="s">
        <v>4203</v>
      </c>
      <c r="E1921">
        <v>0</v>
      </c>
      <c r="F1921" t="s">
        <v>4204</v>
      </c>
      <c r="G1921">
        <v>0</v>
      </c>
    </row>
    <row r="1922" spans="1:7" x14ac:dyDescent="0.3">
      <c r="A1922" t="s">
        <v>4201</v>
      </c>
      <c r="B1922">
        <v>0</v>
      </c>
      <c r="C1922" t="s">
        <v>4202</v>
      </c>
      <c r="D1922" t="s">
        <v>4203</v>
      </c>
      <c r="E1922">
        <v>0</v>
      </c>
      <c r="F1922" t="s">
        <v>4204</v>
      </c>
      <c r="G1922">
        <v>0</v>
      </c>
    </row>
    <row r="1923" spans="1:7" x14ac:dyDescent="0.3">
      <c r="A1923" t="s">
        <v>4201</v>
      </c>
      <c r="B1923">
        <v>0</v>
      </c>
      <c r="C1923" t="s">
        <v>4202</v>
      </c>
      <c r="D1923" t="s">
        <v>4203</v>
      </c>
      <c r="E1923">
        <v>0</v>
      </c>
      <c r="F1923" t="s">
        <v>4204</v>
      </c>
      <c r="G1923">
        <v>0</v>
      </c>
    </row>
    <row r="1924" spans="1:7" x14ac:dyDescent="0.3">
      <c r="A1924" t="s">
        <v>4201</v>
      </c>
      <c r="B1924">
        <v>0</v>
      </c>
      <c r="C1924" t="s">
        <v>4202</v>
      </c>
      <c r="D1924" t="s">
        <v>4203</v>
      </c>
      <c r="E1924">
        <v>0</v>
      </c>
      <c r="F1924" t="s">
        <v>4204</v>
      </c>
      <c r="G1924">
        <v>0</v>
      </c>
    </row>
    <row r="1925" spans="1:7" x14ac:dyDescent="0.3">
      <c r="A1925" t="s">
        <v>4201</v>
      </c>
      <c r="B1925">
        <v>0</v>
      </c>
      <c r="C1925" t="s">
        <v>4202</v>
      </c>
      <c r="D1925" t="s">
        <v>4203</v>
      </c>
      <c r="E1925">
        <v>0</v>
      </c>
      <c r="F1925" t="s">
        <v>4204</v>
      </c>
      <c r="G1925">
        <v>0</v>
      </c>
    </row>
    <row r="1926" spans="1:7" x14ac:dyDescent="0.3">
      <c r="A1926" t="s">
        <v>4201</v>
      </c>
      <c r="B1926">
        <v>0</v>
      </c>
      <c r="C1926" t="s">
        <v>4202</v>
      </c>
      <c r="D1926" t="s">
        <v>4203</v>
      </c>
      <c r="E1926">
        <v>0</v>
      </c>
      <c r="F1926" t="s">
        <v>4204</v>
      </c>
      <c r="G1926">
        <v>0</v>
      </c>
    </row>
    <row r="1927" spans="1:7" x14ac:dyDescent="0.3">
      <c r="A1927" t="s">
        <v>4201</v>
      </c>
      <c r="B1927">
        <v>0</v>
      </c>
      <c r="C1927" t="s">
        <v>4202</v>
      </c>
      <c r="D1927" t="s">
        <v>4203</v>
      </c>
      <c r="E1927">
        <v>0</v>
      </c>
      <c r="F1927" t="s">
        <v>4204</v>
      </c>
      <c r="G1927">
        <v>0</v>
      </c>
    </row>
    <row r="1928" spans="1:7" x14ac:dyDescent="0.3">
      <c r="A1928" t="s">
        <v>4201</v>
      </c>
      <c r="B1928">
        <v>0</v>
      </c>
      <c r="C1928" t="s">
        <v>4202</v>
      </c>
      <c r="D1928" t="s">
        <v>4203</v>
      </c>
      <c r="E1928">
        <v>0</v>
      </c>
      <c r="F1928" t="s">
        <v>4204</v>
      </c>
      <c r="G1928">
        <v>0</v>
      </c>
    </row>
    <row r="1929" spans="1:7" x14ac:dyDescent="0.3">
      <c r="A1929" t="s">
        <v>4201</v>
      </c>
      <c r="B1929">
        <v>0</v>
      </c>
      <c r="C1929" t="s">
        <v>4202</v>
      </c>
      <c r="D1929" t="s">
        <v>4203</v>
      </c>
      <c r="E1929">
        <v>0</v>
      </c>
      <c r="F1929" t="s">
        <v>4204</v>
      </c>
      <c r="G1929">
        <v>0</v>
      </c>
    </row>
    <row r="1930" spans="1:7" x14ac:dyDescent="0.3">
      <c r="A1930" t="s">
        <v>4201</v>
      </c>
      <c r="B1930">
        <v>0</v>
      </c>
      <c r="C1930" t="s">
        <v>4202</v>
      </c>
      <c r="D1930" t="s">
        <v>4203</v>
      </c>
      <c r="E1930">
        <v>0</v>
      </c>
      <c r="F1930" t="s">
        <v>4204</v>
      </c>
      <c r="G1930">
        <v>0</v>
      </c>
    </row>
    <row r="1931" spans="1:7" x14ac:dyDescent="0.3">
      <c r="A1931" t="s">
        <v>4201</v>
      </c>
      <c r="B1931">
        <v>0</v>
      </c>
      <c r="C1931" t="s">
        <v>4202</v>
      </c>
      <c r="D1931" t="s">
        <v>4203</v>
      </c>
      <c r="E1931">
        <v>0</v>
      </c>
      <c r="F1931" t="s">
        <v>4204</v>
      </c>
      <c r="G1931">
        <v>0</v>
      </c>
    </row>
    <row r="1932" spans="1:7" x14ac:dyDescent="0.3">
      <c r="A1932" t="s">
        <v>4201</v>
      </c>
      <c r="B1932">
        <v>0</v>
      </c>
      <c r="C1932" t="s">
        <v>4202</v>
      </c>
      <c r="D1932" t="s">
        <v>4203</v>
      </c>
      <c r="E1932">
        <v>0</v>
      </c>
      <c r="F1932" t="s">
        <v>4204</v>
      </c>
      <c r="G1932">
        <v>0</v>
      </c>
    </row>
    <row r="1933" spans="1:7" x14ac:dyDescent="0.3">
      <c r="A1933" t="s">
        <v>4201</v>
      </c>
      <c r="B1933">
        <v>0</v>
      </c>
      <c r="C1933" t="s">
        <v>4202</v>
      </c>
      <c r="D1933" t="s">
        <v>4203</v>
      </c>
      <c r="E1933">
        <v>0</v>
      </c>
      <c r="F1933" t="s">
        <v>4204</v>
      </c>
      <c r="G1933">
        <v>0</v>
      </c>
    </row>
    <row r="1934" spans="1:7" x14ac:dyDescent="0.3">
      <c r="A1934" t="s">
        <v>4201</v>
      </c>
      <c r="B1934">
        <v>0</v>
      </c>
      <c r="C1934" t="s">
        <v>4202</v>
      </c>
      <c r="D1934" t="s">
        <v>4203</v>
      </c>
      <c r="E1934">
        <v>0</v>
      </c>
      <c r="F1934" t="s">
        <v>4204</v>
      </c>
      <c r="G1934">
        <v>0</v>
      </c>
    </row>
    <row r="1935" spans="1:7" x14ac:dyDescent="0.3">
      <c r="A1935" t="s">
        <v>4201</v>
      </c>
      <c r="B1935">
        <v>0</v>
      </c>
      <c r="C1935" t="s">
        <v>4202</v>
      </c>
      <c r="D1935" t="s">
        <v>4203</v>
      </c>
      <c r="E1935">
        <v>0</v>
      </c>
      <c r="F1935" t="s">
        <v>4204</v>
      </c>
      <c r="G1935">
        <v>0</v>
      </c>
    </row>
    <row r="1936" spans="1:7" x14ac:dyDescent="0.3">
      <c r="A1936" t="s">
        <v>4201</v>
      </c>
      <c r="B1936">
        <v>0</v>
      </c>
      <c r="C1936" t="s">
        <v>4202</v>
      </c>
      <c r="D1936" t="s">
        <v>4203</v>
      </c>
      <c r="E1936">
        <v>0</v>
      </c>
      <c r="F1936" t="s">
        <v>4204</v>
      </c>
      <c r="G1936">
        <v>0</v>
      </c>
    </row>
    <row r="1937" spans="1:7" x14ac:dyDescent="0.3">
      <c r="A1937" t="s">
        <v>4201</v>
      </c>
      <c r="B1937">
        <v>0</v>
      </c>
      <c r="C1937" t="s">
        <v>4202</v>
      </c>
      <c r="D1937" t="s">
        <v>4203</v>
      </c>
      <c r="E1937">
        <v>0</v>
      </c>
      <c r="F1937" t="s">
        <v>4204</v>
      </c>
      <c r="G1937">
        <v>0</v>
      </c>
    </row>
    <row r="1938" spans="1:7" x14ac:dyDescent="0.3">
      <c r="A1938" t="s">
        <v>4201</v>
      </c>
      <c r="B1938">
        <v>0</v>
      </c>
      <c r="C1938" t="s">
        <v>4202</v>
      </c>
      <c r="D1938" t="s">
        <v>4203</v>
      </c>
      <c r="E1938">
        <v>0</v>
      </c>
      <c r="F1938" t="s">
        <v>4204</v>
      </c>
      <c r="G1938">
        <v>0</v>
      </c>
    </row>
    <row r="1939" spans="1:7" x14ac:dyDescent="0.3">
      <c r="A1939" t="s">
        <v>4201</v>
      </c>
      <c r="B1939">
        <v>0</v>
      </c>
      <c r="C1939" t="s">
        <v>4202</v>
      </c>
      <c r="D1939" t="s">
        <v>4203</v>
      </c>
      <c r="E1939">
        <v>0</v>
      </c>
      <c r="F1939" t="s">
        <v>4204</v>
      </c>
      <c r="G1939">
        <v>0</v>
      </c>
    </row>
    <row r="1940" spans="1:7" x14ac:dyDescent="0.3">
      <c r="A1940" t="s">
        <v>4201</v>
      </c>
      <c r="B1940">
        <v>0</v>
      </c>
      <c r="C1940" t="s">
        <v>4202</v>
      </c>
      <c r="D1940" t="s">
        <v>4203</v>
      </c>
      <c r="E1940">
        <v>0</v>
      </c>
      <c r="F1940" t="s">
        <v>4204</v>
      </c>
      <c r="G1940">
        <v>0</v>
      </c>
    </row>
    <row r="1941" spans="1:7" x14ac:dyDescent="0.3">
      <c r="A1941" t="s">
        <v>4201</v>
      </c>
      <c r="B1941">
        <v>0</v>
      </c>
      <c r="C1941" t="s">
        <v>4202</v>
      </c>
      <c r="D1941" t="s">
        <v>4203</v>
      </c>
      <c r="E1941">
        <v>0</v>
      </c>
      <c r="F1941" t="s">
        <v>4204</v>
      </c>
      <c r="G1941">
        <v>0</v>
      </c>
    </row>
    <row r="1942" spans="1:7" x14ac:dyDescent="0.3">
      <c r="A1942" t="s">
        <v>4201</v>
      </c>
      <c r="B1942">
        <v>0</v>
      </c>
      <c r="C1942" t="s">
        <v>4202</v>
      </c>
      <c r="D1942" t="s">
        <v>4203</v>
      </c>
      <c r="E1942">
        <v>0</v>
      </c>
      <c r="F1942" t="s">
        <v>4204</v>
      </c>
      <c r="G1942">
        <v>0</v>
      </c>
    </row>
    <row r="1943" spans="1:7" x14ac:dyDescent="0.3">
      <c r="A1943" t="s">
        <v>4201</v>
      </c>
      <c r="B1943">
        <v>0</v>
      </c>
      <c r="C1943" t="s">
        <v>4202</v>
      </c>
      <c r="D1943" t="s">
        <v>4203</v>
      </c>
      <c r="E1943">
        <v>0</v>
      </c>
      <c r="F1943" t="s">
        <v>4204</v>
      </c>
      <c r="G1943">
        <v>0</v>
      </c>
    </row>
    <row r="1944" spans="1:7" x14ac:dyDescent="0.3">
      <c r="A1944" t="s">
        <v>4201</v>
      </c>
      <c r="B1944">
        <v>0</v>
      </c>
      <c r="C1944" t="s">
        <v>4202</v>
      </c>
      <c r="D1944" t="s">
        <v>4203</v>
      </c>
      <c r="E1944">
        <v>0</v>
      </c>
      <c r="F1944" t="s">
        <v>4204</v>
      </c>
      <c r="G1944">
        <v>0</v>
      </c>
    </row>
    <row r="1945" spans="1:7" x14ac:dyDescent="0.3">
      <c r="A1945" t="s">
        <v>4201</v>
      </c>
      <c r="B1945">
        <v>0</v>
      </c>
      <c r="C1945" t="s">
        <v>4202</v>
      </c>
      <c r="D1945" t="s">
        <v>4203</v>
      </c>
      <c r="E1945">
        <v>0</v>
      </c>
      <c r="F1945" t="s">
        <v>4204</v>
      </c>
      <c r="G1945">
        <v>0</v>
      </c>
    </row>
    <row r="1946" spans="1:7" x14ac:dyDescent="0.3">
      <c r="A1946" t="s">
        <v>4201</v>
      </c>
      <c r="B1946">
        <v>0</v>
      </c>
      <c r="C1946" t="s">
        <v>4202</v>
      </c>
      <c r="D1946" t="s">
        <v>4203</v>
      </c>
      <c r="E1946">
        <v>0</v>
      </c>
      <c r="F1946" t="s">
        <v>4204</v>
      </c>
      <c r="G1946">
        <v>0</v>
      </c>
    </row>
    <row r="1947" spans="1:7" x14ac:dyDescent="0.3">
      <c r="A1947" t="s">
        <v>4201</v>
      </c>
      <c r="B1947">
        <v>0</v>
      </c>
      <c r="C1947" t="s">
        <v>4202</v>
      </c>
      <c r="D1947" t="s">
        <v>4203</v>
      </c>
      <c r="E1947">
        <v>0</v>
      </c>
      <c r="F1947" t="s">
        <v>4204</v>
      </c>
      <c r="G1947">
        <v>0</v>
      </c>
    </row>
    <row r="1948" spans="1:7" x14ac:dyDescent="0.3">
      <c r="A1948" t="s">
        <v>4201</v>
      </c>
      <c r="B1948">
        <v>0</v>
      </c>
      <c r="C1948" t="s">
        <v>4202</v>
      </c>
      <c r="D1948" t="s">
        <v>4203</v>
      </c>
      <c r="E1948">
        <v>0</v>
      </c>
      <c r="F1948" t="s">
        <v>4204</v>
      </c>
      <c r="G1948">
        <v>0</v>
      </c>
    </row>
    <row r="1949" spans="1:7" x14ac:dyDescent="0.3">
      <c r="A1949" t="s">
        <v>4201</v>
      </c>
      <c r="B1949">
        <v>0</v>
      </c>
      <c r="C1949" t="s">
        <v>4202</v>
      </c>
      <c r="D1949" t="s">
        <v>4203</v>
      </c>
      <c r="E1949">
        <v>0</v>
      </c>
      <c r="F1949" t="s">
        <v>4204</v>
      </c>
      <c r="G1949">
        <v>0</v>
      </c>
    </row>
    <row r="1950" spans="1:7" x14ac:dyDescent="0.3">
      <c r="A1950" t="s">
        <v>4201</v>
      </c>
      <c r="B1950">
        <v>0</v>
      </c>
      <c r="C1950" t="s">
        <v>4202</v>
      </c>
      <c r="D1950" t="s">
        <v>4203</v>
      </c>
      <c r="E1950">
        <v>0</v>
      </c>
      <c r="F1950" t="s">
        <v>4204</v>
      </c>
      <c r="G1950">
        <v>0</v>
      </c>
    </row>
    <row r="1951" spans="1:7" x14ac:dyDescent="0.3">
      <c r="A1951" t="s">
        <v>4201</v>
      </c>
      <c r="B1951">
        <v>0</v>
      </c>
      <c r="C1951" t="s">
        <v>4202</v>
      </c>
      <c r="D1951" t="s">
        <v>4203</v>
      </c>
      <c r="E1951">
        <v>0</v>
      </c>
      <c r="F1951" t="s">
        <v>4204</v>
      </c>
      <c r="G1951">
        <v>0</v>
      </c>
    </row>
    <row r="1952" spans="1:7" x14ac:dyDescent="0.3">
      <c r="A1952" t="s">
        <v>4201</v>
      </c>
      <c r="B1952">
        <v>0</v>
      </c>
      <c r="C1952" t="s">
        <v>4202</v>
      </c>
      <c r="D1952" t="s">
        <v>4203</v>
      </c>
      <c r="E1952">
        <v>0</v>
      </c>
      <c r="F1952" t="s">
        <v>4204</v>
      </c>
      <c r="G1952">
        <v>0</v>
      </c>
    </row>
    <row r="1953" spans="1:7" x14ac:dyDescent="0.3">
      <c r="A1953" t="s">
        <v>4201</v>
      </c>
      <c r="B1953">
        <v>0</v>
      </c>
      <c r="C1953" t="s">
        <v>4202</v>
      </c>
      <c r="D1953" t="s">
        <v>4203</v>
      </c>
      <c r="E1953">
        <v>0</v>
      </c>
      <c r="F1953" t="s">
        <v>4204</v>
      </c>
      <c r="G1953">
        <v>0</v>
      </c>
    </row>
    <row r="1954" spans="1:7" x14ac:dyDescent="0.3">
      <c r="A1954" t="s">
        <v>4201</v>
      </c>
      <c r="B1954">
        <v>0</v>
      </c>
      <c r="C1954" t="s">
        <v>4202</v>
      </c>
      <c r="D1954" t="s">
        <v>4203</v>
      </c>
      <c r="E1954">
        <v>0</v>
      </c>
      <c r="F1954" t="s">
        <v>4204</v>
      </c>
      <c r="G1954">
        <v>0</v>
      </c>
    </row>
    <row r="1955" spans="1:7" x14ac:dyDescent="0.3">
      <c r="A1955" t="s">
        <v>4201</v>
      </c>
      <c r="B1955">
        <v>0</v>
      </c>
      <c r="C1955" t="s">
        <v>4202</v>
      </c>
      <c r="D1955" t="s">
        <v>4203</v>
      </c>
      <c r="E1955">
        <v>0</v>
      </c>
      <c r="F1955" t="s">
        <v>4204</v>
      </c>
      <c r="G1955">
        <v>0</v>
      </c>
    </row>
    <row r="1956" spans="1:7" x14ac:dyDescent="0.3">
      <c r="A1956" t="s">
        <v>4201</v>
      </c>
      <c r="B1956">
        <v>0</v>
      </c>
      <c r="C1956" t="s">
        <v>4202</v>
      </c>
      <c r="D1956" t="s">
        <v>4203</v>
      </c>
      <c r="E1956">
        <v>0</v>
      </c>
      <c r="F1956" t="s">
        <v>4204</v>
      </c>
      <c r="G1956">
        <v>0</v>
      </c>
    </row>
    <row r="1957" spans="1:7" x14ac:dyDescent="0.3">
      <c r="A1957" t="s">
        <v>4201</v>
      </c>
      <c r="B1957">
        <v>0</v>
      </c>
      <c r="C1957" t="s">
        <v>4202</v>
      </c>
      <c r="D1957" t="s">
        <v>4203</v>
      </c>
      <c r="E1957">
        <v>0</v>
      </c>
      <c r="F1957" t="s">
        <v>4204</v>
      </c>
      <c r="G1957">
        <v>0</v>
      </c>
    </row>
    <row r="1958" spans="1:7" x14ac:dyDescent="0.3">
      <c r="A1958" t="s">
        <v>4201</v>
      </c>
      <c r="B1958">
        <v>0</v>
      </c>
      <c r="C1958" t="s">
        <v>4202</v>
      </c>
      <c r="D1958" t="s">
        <v>4203</v>
      </c>
      <c r="E1958">
        <v>0</v>
      </c>
      <c r="F1958" t="s">
        <v>4204</v>
      </c>
      <c r="G1958">
        <v>0</v>
      </c>
    </row>
    <row r="1959" spans="1:7" x14ac:dyDescent="0.3">
      <c r="A1959" t="s">
        <v>4201</v>
      </c>
      <c r="B1959">
        <v>0</v>
      </c>
      <c r="C1959" t="s">
        <v>4202</v>
      </c>
      <c r="D1959" t="s">
        <v>4203</v>
      </c>
      <c r="E1959">
        <v>0</v>
      </c>
      <c r="F1959" t="s">
        <v>4204</v>
      </c>
      <c r="G1959">
        <v>0</v>
      </c>
    </row>
    <row r="1960" spans="1:7" x14ac:dyDescent="0.3">
      <c r="A1960" t="s">
        <v>4201</v>
      </c>
      <c r="B1960">
        <v>0</v>
      </c>
      <c r="C1960" t="s">
        <v>4202</v>
      </c>
      <c r="D1960" t="s">
        <v>4203</v>
      </c>
      <c r="E1960">
        <v>0</v>
      </c>
      <c r="F1960" t="s">
        <v>4204</v>
      </c>
      <c r="G1960">
        <v>0</v>
      </c>
    </row>
    <row r="1961" spans="1:7" x14ac:dyDescent="0.3">
      <c r="A1961" t="s">
        <v>4201</v>
      </c>
      <c r="B1961">
        <v>0</v>
      </c>
      <c r="C1961" t="s">
        <v>4202</v>
      </c>
      <c r="D1961" t="s">
        <v>4203</v>
      </c>
      <c r="E1961">
        <v>0</v>
      </c>
      <c r="F1961" t="s">
        <v>4204</v>
      </c>
      <c r="G1961">
        <v>0</v>
      </c>
    </row>
    <row r="1962" spans="1:7" x14ac:dyDescent="0.3">
      <c r="A1962" t="s">
        <v>4201</v>
      </c>
      <c r="B1962">
        <v>0</v>
      </c>
      <c r="C1962" t="s">
        <v>4202</v>
      </c>
      <c r="D1962" t="s">
        <v>4203</v>
      </c>
      <c r="E1962">
        <v>0</v>
      </c>
      <c r="F1962" t="s">
        <v>4204</v>
      </c>
      <c r="G1962">
        <v>0</v>
      </c>
    </row>
    <row r="1963" spans="1:7" x14ac:dyDescent="0.3">
      <c r="A1963" t="s">
        <v>4201</v>
      </c>
      <c r="B1963">
        <v>0</v>
      </c>
      <c r="C1963" t="s">
        <v>4202</v>
      </c>
      <c r="D1963" t="s">
        <v>4203</v>
      </c>
      <c r="E1963">
        <v>0</v>
      </c>
      <c r="F1963" t="s">
        <v>4204</v>
      </c>
      <c r="G1963">
        <v>0</v>
      </c>
    </row>
    <row r="1964" spans="1:7" x14ac:dyDescent="0.3">
      <c r="A1964" t="s">
        <v>4201</v>
      </c>
      <c r="B1964">
        <v>0</v>
      </c>
      <c r="C1964" t="s">
        <v>4202</v>
      </c>
      <c r="D1964" t="s">
        <v>4203</v>
      </c>
      <c r="E1964">
        <v>0</v>
      </c>
      <c r="F1964" t="s">
        <v>4204</v>
      </c>
      <c r="G1964">
        <v>0</v>
      </c>
    </row>
    <row r="1965" spans="1:7" x14ac:dyDescent="0.3">
      <c r="A1965" t="s">
        <v>4201</v>
      </c>
      <c r="B1965">
        <v>0</v>
      </c>
      <c r="C1965" t="s">
        <v>4202</v>
      </c>
      <c r="D1965" t="s">
        <v>4203</v>
      </c>
      <c r="E1965">
        <v>0</v>
      </c>
      <c r="F1965" t="s">
        <v>4204</v>
      </c>
      <c r="G1965">
        <v>0</v>
      </c>
    </row>
    <row r="1966" spans="1:7" x14ac:dyDescent="0.3">
      <c r="A1966" t="s">
        <v>4201</v>
      </c>
      <c r="B1966">
        <v>0</v>
      </c>
      <c r="C1966" t="s">
        <v>4202</v>
      </c>
      <c r="D1966" t="s">
        <v>4203</v>
      </c>
      <c r="E1966">
        <v>0</v>
      </c>
      <c r="F1966" t="s">
        <v>4204</v>
      </c>
      <c r="G1966">
        <v>0</v>
      </c>
    </row>
    <row r="1967" spans="1:7" x14ac:dyDescent="0.3">
      <c r="A1967" t="s">
        <v>4201</v>
      </c>
      <c r="B1967">
        <v>0</v>
      </c>
      <c r="C1967" t="s">
        <v>4202</v>
      </c>
      <c r="D1967" t="s">
        <v>4203</v>
      </c>
      <c r="E1967">
        <v>0</v>
      </c>
      <c r="F1967" t="s">
        <v>4204</v>
      </c>
      <c r="G1967">
        <v>0</v>
      </c>
    </row>
    <row r="1968" spans="1:7" x14ac:dyDescent="0.3">
      <c r="A1968" t="s">
        <v>4201</v>
      </c>
      <c r="B1968">
        <v>0</v>
      </c>
      <c r="C1968" t="s">
        <v>4202</v>
      </c>
      <c r="D1968" t="s">
        <v>4203</v>
      </c>
      <c r="E1968">
        <v>0</v>
      </c>
      <c r="F1968" t="s">
        <v>4204</v>
      </c>
      <c r="G1968">
        <v>0</v>
      </c>
    </row>
    <row r="1969" spans="1:7" x14ac:dyDescent="0.3">
      <c r="A1969" t="s">
        <v>4201</v>
      </c>
      <c r="B1969">
        <v>0</v>
      </c>
      <c r="C1969" t="s">
        <v>4202</v>
      </c>
      <c r="D1969" t="s">
        <v>4203</v>
      </c>
      <c r="E1969">
        <v>0</v>
      </c>
      <c r="F1969" t="s">
        <v>4204</v>
      </c>
      <c r="G1969">
        <v>0</v>
      </c>
    </row>
    <row r="1970" spans="1:7" x14ac:dyDescent="0.3">
      <c r="A1970" t="s">
        <v>4201</v>
      </c>
      <c r="B1970">
        <v>0</v>
      </c>
      <c r="C1970" t="s">
        <v>4202</v>
      </c>
      <c r="D1970" t="s">
        <v>4203</v>
      </c>
      <c r="E1970">
        <v>0</v>
      </c>
      <c r="F1970" t="s">
        <v>4204</v>
      </c>
      <c r="G1970">
        <v>0</v>
      </c>
    </row>
    <row r="1971" spans="1:7" x14ac:dyDescent="0.3">
      <c r="A1971" t="s">
        <v>4201</v>
      </c>
      <c r="B1971">
        <v>0</v>
      </c>
      <c r="C1971" t="s">
        <v>4202</v>
      </c>
      <c r="D1971" t="s">
        <v>4203</v>
      </c>
      <c r="E1971">
        <v>0</v>
      </c>
      <c r="F1971" t="s">
        <v>4204</v>
      </c>
      <c r="G1971">
        <v>0</v>
      </c>
    </row>
    <row r="1972" spans="1:7" x14ac:dyDescent="0.3">
      <c r="A1972" t="s">
        <v>4201</v>
      </c>
      <c r="B1972">
        <v>0</v>
      </c>
      <c r="C1972" t="s">
        <v>4202</v>
      </c>
      <c r="D1972" t="s">
        <v>4203</v>
      </c>
      <c r="E1972">
        <v>0</v>
      </c>
      <c r="F1972" t="s">
        <v>4204</v>
      </c>
      <c r="G1972">
        <v>0</v>
      </c>
    </row>
    <row r="1973" spans="1:7" x14ac:dyDescent="0.3">
      <c r="A1973" t="s">
        <v>4201</v>
      </c>
      <c r="B1973">
        <v>0</v>
      </c>
      <c r="C1973" t="s">
        <v>4202</v>
      </c>
      <c r="D1973" t="s">
        <v>4203</v>
      </c>
      <c r="E1973">
        <v>0</v>
      </c>
      <c r="F1973" t="s">
        <v>4204</v>
      </c>
      <c r="G1973">
        <v>0</v>
      </c>
    </row>
    <row r="1974" spans="1:7" x14ac:dyDescent="0.3">
      <c r="A1974" t="s">
        <v>4201</v>
      </c>
      <c r="B1974">
        <v>0</v>
      </c>
      <c r="C1974" t="s">
        <v>4202</v>
      </c>
      <c r="D1974" t="s">
        <v>4203</v>
      </c>
      <c r="E1974">
        <v>0</v>
      </c>
      <c r="F1974" t="s">
        <v>4204</v>
      </c>
      <c r="G1974">
        <v>0</v>
      </c>
    </row>
    <row r="1975" spans="1:7" x14ac:dyDescent="0.3">
      <c r="A1975" t="s">
        <v>4201</v>
      </c>
      <c r="B1975">
        <v>0</v>
      </c>
      <c r="C1975" t="s">
        <v>4202</v>
      </c>
      <c r="D1975" t="s">
        <v>4203</v>
      </c>
      <c r="E1975">
        <v>0</v>
      </c>
      <c r="F1975" t="s">
        <v>4204</v>
      </c>
      <c r="G1975">
        <v>0</v>
      </c>
    </row>
    <row r="1976" spans="1:7" x14ac:dyDescent="0.3">
      <c r="A1976" t="s">
        <v>4201</v>
      </c>
      <c r="B1976">
        <v>0</v>
      </c>
      <c r="C1976" t="s">
        <v>4202</v>
      </c>
      <c r="D1976" t="s">
        <v>4203</v>
      </c>
      <c r="E1976">
        <v>0</v>
      </c>
      <c r="F1976" t="s">
        <v>4204</v>
      </c>
      <c r="G1976">
        <v>0</v>
      </c>
    </row>
    <row r="1977" spans="1:7" x14ac:dyDescent="0.3">
      <c r="A1977" t="s">
        <v>4201</v>
      </c>
      <c r="B1977">
        <v>0</v>
      </c>
      <c r="C1977" t="s">
        <v>4202</v>
      </c>
      <c r="D1977" t="s">
        <v>4203</v>
      </c>
      <c r="E1977">
        <v>0</v>
      </c>
      <c r="F1977" t="s">
        <v>4204</v>
      </c>
      <c r="G1977">
        <v>0</v>
      </c>
    </row>
    <row r="1978" spans="1:7" x14ac:dyDescent="0.3">
      <c r="A1978" t="s">
        <v>4201</v>
      </c>
      <c r="B1978">
        <v>0</v>
      </c>
      <c r="C1978" t="s">
        <v>4202</v>
      </c>
      <c r="D1978" t="s">
        <v>4203</v>
      </c>
      <c r="E1978">
        <v>0</v>
      </c>
      <c r="F1978" t="s">
        <v>4204</v>
      </c>
      <c r="G1978">
        <v>0</v>
      </c>
    </row>
    <row r="1979" spans="1:7" x14ac:dyDescent="0.3">
      <c r="A1979" t="s">
        <v>4201</v>
      </c>
      <c r="B1979">
        <v>0</v>
      </c>
      <c r="C1979" t="s">
        <v>4202</v>
      </c>
      <c r="D1979" t="s">
        <v>4203</v>
      </c>
      <c r="E1979">
        <v>0</v>
      </c>
      <c r="F1979" t="s">
        <v>4204</v>
      </c>
      <c r="G1979">
        <v>0</v>
      </c>
    </row>
    <row r="1980" spans="1:7" x14ac:dyDescent="0.3">
      <c r="A1980" t="s">
        <v>4201</v>
      </c>
      <c r="B1980">
        <v>0</v>
      </c>
      <c r="C1980" t="s">
        <v>4202</v>
      </c>
      <c r="D1980" t="s">
        <v>4203</v>
      </c>
      <c r="E1980">
        <v>0</v>
      </c>
      <c r="F1980" t="s">
        <v>4204</v>
      </c>
      <c r="G1980">
        <v>0</v>
      </c>
    </row>
    <row r="1981" spans="1:7" x14ac:dyDescent="0.3">
      <c r="A1981" t="s">
        <v>4201</v>
      </c>
      <c r="B1981">
        <v>0</v>
      </c>
      <c r="C1981" t="s">
        <v>4202</v>
      </c>
      <c r="D1981" t="s">
        <v>4203</v>
      </c>
      <c r="E1981">
        <v>0</v>
      </c>
      <c r="F1981" t="s">
        <v>4204</v>
      </c>
      <c r="G1981">
        <v>0</v>
      </c>
    </row>
    <row r="1982" spans="1:7" x14ac:dyDescent="0.3">
      <c r="A1982" t="s">
        <v>4201</v>
      </c>
      <c r="B1982">
        <v>0</v>
      </c>
      <c r="C1982" t="s">
        <v>4202</v>
      </c>
      <c r="D1982" t="s">
        <v>4203</v>
      </c>
      <c r="E1982">
        <v>0</v>
      </c>
      <c r="F1982" t="s">
        <v>4204</v>
      </c>
      <c r="G1982">
        <v>0</v>
      </c>
    </row>
    <row r="1983" spans="1:7" x14ac:dyDescent="0.3">
      <c r="A1983" t="s">
        <v>4201</v>
      </c>
      <c r="B1983">
        <v>0</v>
      </c>
      <c r="C1983" t="s">
        <v>4202</v>
      </c>
      <c r="D1983" t="s">
        <v>4203</v>
      </c>
      <c r="E1983">
        <v>0</v>
      </c>
      <c r="F1983" t="s">
        <v>4204</v>
      </c>
      <c r="G1983">
        <v>0</v>
      </c>
    </row>
    <row r="1984" spans="1:7" x14ac:dyDescent="0.3">
      <c r="A1984" t="s">
        <v>4201</v>
      </c>
      <c r="B1984">
        <v>0</v>
      </c>
      <c r="C1984" t="s">
        <v>4202</v>
      </c>
      <c r="D1984" t="s">
        <v>4203</v>
      </c>
      <c r="E1984">
        <v>0</v>
      </c>
      <c r="F1984" t="s">
        <v>4204</v>
      </c>
      <c r="G1984">
        <v>0</v>
      </c>
    </row>
    <row r="1985" spans="1:7" x14ac:dyDescent="0.3">
      <c r="A1985" t="s">
        <v>4201</v>
      </c>
      <c r="B1985">
        <v>0</v>
      </c>
      <c r="C1985" t="s">
        <v>4202</v>
      </c>
      <c r="D1985" t="s">
        <v>4203</v>
      </c>
      <c r="E1985">
        <v>0</v>
      </c>
      <c r="F1985" t="s">
        <v>4204</v>
      </c>
      <c r="G1985">
        <v>0</v>
      </c>
    </row>
    <row r="1986" spans="1:7" x14ac:dyDescent="0.3">
      <c r="A1986" t="s">
        <v>4201</v>
      </c>
      <c r="B1986">
        <v>0</v>
      </c>
      <c r="C1986" t="s">
        <v>4202</v>
      </c>
      <c r="D1986" t="s">
        <v>4203</v>
      </c>
      <c r="E1986">
        <v>0</v>
      </c>
      <c r="F1986" t="s">
        <v>4204</v>
      </c>
      <c r="G1986">
        <v>0</v>
      </c>
    </row>
    <row r="1987" spans="1:7" x14ac:dyDescent="0.3">
      <c r="A1987" t="s">
        <v>4201</v>
      </c>
      <c r="B1987">
        <v>0</v>
      </c>
      <c r="C1987" t="s">
        <v>4202</v>
      </c>
      <c r="D1987" t="s">
        <v>4203</v>
      </c>
      <c r="E1987">
        <v>0</v>
      </c>
      <c r="F1987" t="s">
        <v>4204</v>
      </c>
      <c r="G1987">
        <v>0</v>
      </c>
    </row>
    <row r="1988" spans="1:7" x14ac:dyDescent="0.3">
      <c r="A1988" t="s">
        <v>4201</v>
      </c>
      <c r="B1988">
        <v>0</v>
      </c>
      <c r="C1988" t="s">
        <v>4202</v>
      </c>
      <c r="D1988" t="s">
        <v>4203</v>
      </c>
      <c r="E1988">
        <v>0</v>
      </c>
      <c r="F1988" t="s">
        <v>4204</v>
      </c>
      <c r="G1988">
        <v>0</v>
      </c>
    </row>
    <row r="1989" spans="1:7" x14ac:dyDescent="0.3">
      <c r="A1989" t="s">
        <v>4201</v>
      </c>
      <c r="B1989">
        <v>0</v>
      </c>
      <c r="C1989" t="s">
        <v>4202</v>
      </c>
      <c r="D1989" t="s">
        <v>4203</v>
      </c>
      <c r="E1989">
        <v>0</v>
      </c>
      <c r="F1989" t="s">
        <v>4204</v>
      </c>
      <c r="G1989">
        <v>0</v>
      </c>
    </row>
    <row r="1990" spans="1:7" x14ac:dyDescent="0.3">
      <c r="A1990" t="s">
        <v>4201</v>
      </c>
      <c r="B1990">
        <v>0</v>
      </c>
      <c r="C1990" t="s">
        <v>4202</v>
      </c>
      <c r="D1990" t="s">
        <v>4203</v>
      </c>
      <c r="E1990">
        <v>0</v>
      </c>
      <c r="F1990" t="s">
        <v>4204</v>
      </c>
      <c r="G1990">
        <v>0</v>
      </c>
    </row>
    <row r="1991" spans="1:7" x14ac:dyDescent="0.3">
      <c r="A1991" t="s">
        <v>4201</v>
      </c>
      <c r="B1991">
        <v>0</v>
      </c>
      <c r="C1991" t="s">
        <v>4202</v>
      </c>
      <c r="D1991" t="s">
        <v>4203</v>
      </c>
      <c r="E1991">
        <v>0</v>
      </c>
      <c r="F1991" t="s">
        <v>4204</v>
      </c>
      <c r="G1991">
        <v>0</v>
      </c>
    </row>
    <row r="1992" spans="1:7" x14ac:dyDescent="0.3">
      <c r="A1992" t="s">
        <v>4201</v>
      </c>
      <c r="B1992">
        <v>0</v>
      </c>
      <c r="C1992" t="s">
        <v>4202</v>
      </c>
      <c r="D1992" t="s">
        <v>4203</v>
      </c>
      <c r="E1992">
        <v>0</v>
      </c>
      <c r="F1992" t="s">
        <v>4204</v>
      </c>
      <c r="G1992">
        <v>0</v>
      </c>
    </row>
    <row r="1993" spans="1:7" x14ac:dyDescent="0.3">
      <c r="A1993" t="s">
        <v>4201</v>
      </c>
      <c r="B1993">
        <v>0</v>
      </c>
      <c r="C1993" t="s">
        <v>4202</v>
      </c>
      <c r="D1993" t="s">
        <v>4203</v>
      </c>
      <c r="E1993">
        <v>0</v>
      </c>
      <c r="F1993" t="s">
        <v>4204</v>
      </c>
      <c r="G1993">
        <v>0</v>
      </c>
    </row>
    <row r="1994" spans="1:7" x14ac:dyDescent="0.3">
      <c r="A1994" t="s">
        <v>4201</v>
      </c>
      <c r="B1994">
        <v>0</v>
      </c>
      <c r="C1994" t="s">
        <v>4202</v>
      </c>
      <c r="D1994" t="s">
        <v>4203</v>
      </c>
      <c r="E1994">
        <v>0</v>
      </c>
      <c r="F1994" t="s">
        <v>4204</v>
      </c>
      <c r="G1994">
        <v>0</v>
      </c>
    </row>
    <row r="1995" spans="1:7" x14ac:dyDescent="0.3">
      <c r="A1995" t="s">
        <v>4201</v>
      </c>
      <c r="B1995">
        <v>0</v>
      </c>
      <c r="C1995" t="s">
        <v>4202</v>
      </c>
      <c r="D1995" t="s">
        <v>4203</v>
      </c>
      <c r="E1995">
        <v>0</v>
      </c>
      <c r="F1995" t="s">
        <v>4204</v>
      </c>
      <c r="G1995">
        <v>0</v>
      </c>
    </row>
    <row r="1996" spans="1:7" x14ac:dyDescent="0.3">
      <c r="A1996" t="s">
        <v>4201</v>
      </c>
      <c r="B1996">
        <v>0</v>
      </c>
      <c r="C1996" t="s">
        <v>4202</v>
      </c>
      <c r="D1996" t="s">
        <v>4203</v>
      </c>
      <c r="E1996">
        <v>0</v>
      </c>
      <c r="F1996" t="s">
        <v>4204</v>
      </c>
      <c r="G1996">
        <v>0</v>
      </c>
    </row>
    <row r="1997" spans="1:7" x14ac:dyDescent="0.3">
      <c r="A1997" t="s">
        <v>4201</v>
      </c>
      <c r="B1997">
        <v>0</v>
      </c>
      <c r="C1997" t="s">
        <v>4202</v>
      </c>
      <c r="D1997" t="s">
        <v>4203</v>
      </c>
      <c r="E1997">
        <v>0</v>
      </c>
      <c r="F1997" t="s">
        <v>4204</v>
      </c>
      <c r="G1997">
        <v>0</v>
      </c>
    </row>
    <row r="1998" spans="1:7" x14ac:dyDescent="0.3">
      <c r="A1998" t="s">
        <v>4201</v>
      </c>
      <c r="B1998">
        <v>0</v>
      </c>
      <c r="C1998" t="s">
        <v>4202</v>
      </c>
      <c r="D1998" t="s">
        <v>4203</v>
      </c>
      <c r="E1998">
        <v>0</v>
      </c>
      <c r="F1998" t="s">
        <v>4204</v>
      </c>
      <c r="G1998">
        <v>0</v>
      </c>
    </row>
    <row r="1999" spans="1:7" x14ac:dyDescent="0.3">
      <c r="A1999" t="s">
        <v>4201</v>
      </c>
      <c r="B1999">
        <v>0</v>
      </c>
      <c r="C1999" t="s">
        <v>4202</v>
      </c>
      <c r="D1999" t="s">
        <v>4203</v>
      </c>
      <c r="E1999">
        <v>0</v>
      </c>
      <c r="F1999" t="s">
        <v>4204</v>
      </c>
      <c r="G1999">
        <v>0</v>
      </c>
    </row>
    <row r="2000" spans="1:7" x14ac:dyDescent="0.3">
      <c r="A2000" t="s">
        <v>4201</v>
      </c>
      <c r="B2000">
        <v>0</v>
      </c>
      <c r="C2000" t="s">
        <v>4202</v>
      </c>
      <c r="D2000" t="s">
        <v>4203</v>
      </c>
      <c r="E2000">
        <v>0</v>
      </c>
      <c r="F2000" t="s">
        <v>4204</v>
      </c>
      <c r="G2000">
        <v>0</v>
      </c>
    </row>
    <row r="2001" spans="1:7" x14ac:dyDescent="0.3">
      <c r="A2001" t="s">
        <v>4201</v>
      </c>
      <c r="B2001">
        <v>0</v>
      </c>
      <c r="C2001" t="s">
        <v>4202</v>
      </c>
      <c r="D2001" t="s">
        <v>4203</v>
      </c>
      <c r="E2001">
        <v>0</v>
      </c>
      <c r="F2001" t="s">
        <v>4204</v>
      </c>
      <c r="G2001">
        <v>0</v>
      </c>
    </row>
    <row r="2002" spans="1:7" x14ac:dyDescent="0.3">
      <c r="A2002" t="s">
        <v>4201</v>
      </c>
      <c r="B2002">
        <v>0</v>
      </c>
      <c r="C2002" t="s">
        <v>4202</v>
      </c>
      <c r="D2002" t="s">
        <v>4203</v>
      </c>
      <c r="E2002">
        <v>0</v>
      </c>
      <c r="F2002" t="s">
        <v>4204</v>
      </c>
      <c r="G2002">
        <v>0</v>
      </c>
    </row>
    <row r="2003" spans="1:7" x14ac:dyDescent="0.3">
      <c r="A2003" t="s">
        <v>4201</v>
      </c>
      <c r="B2003">
        <v>0</v>
      </c>
      <c r="C2003" t="s">
        <v>4202</v>
      </c>
      <c r="D2003" t="s">
        <v>4203</v>
      </c>
      <c r="E2003">
        <v>0</v>
      </c>
      <c r="F2003" t="s">
        <v>4204</v>
      </c>
      <c r="G2003">
        <v>0</v>
      </c>
    </row>
    <row r="2004" spans="1:7" x14ac:dyDescent="0.3">
      <c r="A2004" t="s">
        <v>4201</v>
      </c>
      <c r="B2004">
        <v>0</v>
      </c>
      <c r="C2004" t="s">
        <v>4202</v>
      </c>
      <c r="D2004" t="s">
        <v>4203</v>
      </c>
      <c r="E2004">
        <v>0</v>
      </c>
      <c r="F2004" t="s">
        <v>4204</v>
      </c>
      <c r="G2004">
        <v>0</v>
      </c>
    </row>
    <row r="2005" spans="1:7" x14ac:dyDescent="0.3">
      <c r="A2005" t="s">
        <v>4201</v>
      </c>
      <c r="B2005">
        <v>0</v>
      </c>
      <c r="C2005" t="s">
        <v>4202</v>
      </c>
      <c r="D2005" t="s">
        <v>4203</v>
      </c>
      <c r="E2005">
        <v>0</v>
      </c>
      <c r="F2005" t="s">
        <v>4204</v>
      </c>
      <c r="G2005">
        <v>0</v>
      </c>
    </row>
    <row r="2006" spans="1:7" x14ac:dyDescent="0.3">
      <c r="A2006" t="s">
        <v>4201</v>
      </c>
      <c r="B2006">
        <v>0</v>
      </c>
      <c r="C2006" t="s">
        <v>4202</v>
      </c>
      <c r="D2006" t="s">
        <v>4203</v>
      </c>
      <c r="E2006">
        <v>0</v>
      </c>
      <c r="F2006" t="s">
        <v>4204</v>
      </c>
      <c r="G2006">
        <v>0</v>
      </c>
    </row>
    <row r="2007" spans="1:7" x14ac:dyDescent="0.3">
      <c r="A2007" t="s">
        <v>4201</v>
      </c>
      <c r="B2007">
        <v>0</v>
      </c>
      <c r="C2007" t="s">
        <v>4202</v>
      </c>
      <c r="D2007" t="s">
        <v>4203</v>
      </c>
      <c r="E2007">
        <v>0</v>
      </c>
      <c r="F2007" t="s">
        <v>4204</v>
      </c>
      <c r="G2007">
        <v>0</v>
      </c>
    </row>
    <row r="2008" spans="1:7" x14ac:dyDescent="0.3">
      <c r="A2008" t="s">
        <v>4201</v>
      </c>
      <c r="B2008">
        <v>0</v>
      </c>
      <c r="C2008" t="s">
        <v>4202</v>
      </c>
      <c r="D2008" t="s">
        <v>4203</v>
      </c>
      <c r="E2008">
        <v>0</v>
      </c>
      <c r="F2008" t="s">
        <v>4204</v>
      </c>
      <c r="G2008">
        <v>0</v>
      </c>
    </row>
    <row r="2009" spans="1:7" x14ac:dyDescent="0.3">
      <c r="A2009" t="s">
        <v>4201</v>
      </c>
      <c r="B2009">
        <v>0</v>
      </c>
      <c r="C2009" t="s">
        <v>4202</v>
      </c>
      <c r="D2009" t="s">
        <v>4203</v>
      </c>
      <c r="E2009">
        <v>0</v>
      </c>
      <c r="F2009" t="s">
        <v>4204</v>
      </c>
      <c r="G2009">
        <v>0</v>
      </c>
    </row>
    <row r="2010" spans="1:7" x14ac:dyDescent="0.3">
      <c r="A2010" t="s">
        <v>4201</v>
      </c>
      <c r="B2010">
        <v>0</v>
      </c>
      <c r="C2010" t="s">
        <v>4202</v>
      </c>
      <c r="D2010" t="s">
        <v>4203</v>
      </c>
      <c r="E2010">
        <v>0</v>
      </c>
      <c r="F2010" t="s">
        <v>4204</v>
      </c>
      <c r="G2010">
        <v>0</v>
      </c>
    </row>
    <row r="2011" spans="1:7" x14ac:dyDescent="0.3">
      <c r="A2011" t="s">
        <v>4201</v>
      </c>
      <c r="B2011">
        <v>0</v>
      </c>
      <c r="C2011" t="s">
        <v>4202</v>
      </c>
      <c r="D2011" t="s">
        <v>4203</v>
      </c>
      <c r="E2011">
        <v>0</v>
      </c>
      <c r="F2011" t="s">
        <v>4204</v>
      </c>
      <c r="G2011">
        <v>0</v>
      </c>
    </row>
    <row r="2012" spans="1:7" x14ac:dyDescent="0.3">
      <c r="A2012" t="s">
        <v>4201</v>
      </c>
      <c r="B2012">
        <v>0</v>
      </c>
      <c r="C2012" t="s">
        <v>4202</v>
      </c>
      <c r="D2012" t="s">
        <v>4203</v>
      </c>
      <c r="E2012">
        <v>0</v>
      </c>
      <c r="F2012" t="s">
        <v>4204</v>
      </c>
      <c r="G2012">
        <v>0</v>
      </c>
    </row>
    <row r="2013" spans="1:7" x14ac:dyDescent="0.3">
      <c r="A2013" t="s">
        <v>4201</v>
      </c>
      <c r="B2013">
        <v>0</v>
      </c>
      <c r="C2013" t="s">
        <v>4202</v>
      </c>
      <c r="D2013" t="s">
        <v>4203</v>
      </c>
      <c r="E2013">
        <v>0</v>
      </c>
      <c r="F2013" t="s">
        <v>4204</v>
      </c>
      <c r="G2013">
        <v>0</v>
      </c>
    </row>
    <row r="2014" spans="1:7" x14ac:dyDescent="0.3">
      <c r="A2014" t="s">
        <v>4201</v>
      </c>
      <c r="B2014">
        <v>0</v>
      </c>
      <c r="C2014" t="s">
        <v>4202</v>
      </c>
      <c r="D2014" t="s">
        <v>4203</v>
      </c>
      <c r="E2014">
        <v>0</v>
      </c>
      <c r="F2014" t="s">
        <v>4204</v>
      </c>
      <c r="G2014">
        <v>0</v>
      </c>
    </row>
    <row r="2015" spans="1:7" x14ac:dyDescent="0.3">
      <c r="A2015" t="s">
        <v>4201</v>
      </c>
      <c r="B2015">
        <v>0</v>
      </c>
      <c r="C2015" t="s">
        <v>4202</v>
      </c>
      <c r="D2015" t="s">
        <v>4203</v>
      </c>
      <c r="E2015">
        <v>0</v>
      </c>
      <c r="F2015" t="s">
        <v>4204</v>
      </c>
      <c r="G2015">
        <v>0</v>
      </c>
    </row>
    <row r="2016" spans="1:7" x14ac:dyDescent="0.3">
      <c r="A2016" t="s">
        <v>4201</v>
      </c>
      <c r="B2016">
        <v>0</v>
      </c>
      <c r="C2016" t="s">
        <v>4202</v>
      </c>
      <c r="D2016" t="s">
        <v>4203</v>
      </c>
      <c r="E2016">
        <v>0</v>
      </c>
      <c r="F2016" t="s">
        <v>4204</v>
      </c>
      <c r="G2016">
        <v>0</v>
      </c>
    </row>
    <row r="2017" spans="1:7" x14ac:dyDescent="0.3">
      <c r="A2017" t="s">
        <v>4201</v>
      </c>
      <c r="B2017">
        <v>0</v>
      </c>
      <c r="C2017" t="s">
        <v>4202</v>
      </c>
      <c r="D2017" t="s">
        <v>4203</v>
      </c>
      <c r="E2017">
        <v>0</v>
      </c>
      <c r="F2017" t="s">
        <v>4204</v>
      </c>
      <c r="G2017">
        <v>0</v>
      </c>
    </row>
    <row r="2018" spans="1:7" x14ac:dyDescent="0.3">
      <c r="A2018" t="s">
        <v>4201</v>
      </c>
      <c r="B2018">
        <v>0</v>
      </c>
      <c r="C2018" t="s">
        <v>4202</v>
      </c>
      <c r="D2018" t="s">
        <v>4203</v>
      </c>
      <c r="E2018">
        <v>0</v>
      </c>
      <c r="F2018" t="s">
        <v>4204</v>
      </c>
      <c r="G2018">
        <v>0</v>
      </c>
    </row>
    <row r="2019" spans="1:7" x14ac:dyDescent="0.3">
      <c r="A2019" t="s">
        <v>4201</v>
      </c>
      <c r="B2019">
        <v>0</v>
      </c>
      <c r="C2019" t="s">
        <v>4202</v>
      </c>
      <c r="D2019" t="s">
        <v>4203</v>
      </c>
      <c r="E2019">
        <v>0</v>
      </c>
      <c r="F2019" t="s">
        <v>4204</v>
      </c>
      <c r="G2019">
        <v>0</v>
      </c>
    </row>
    <row r="2020" spans="1:7" x14ac:dyDescent="0.3">
      <c r="A2020" t="s">
        <v>4201</v>
      </c>
      <c r="B2020">
        <v>0</v>
      </c>
      <c r="C2020" t="s">
        <v>4202</v>
      </c>
      <c r="D2020" t="s">
        <v>4203</v>
      </c>
      <c r="E2020">
        <v>0</v>
      </c>
      <c r="F2020" t="s">
        <v>4204</v>
      </c>
      <c r="G2020">
        <v>0</v>
      </c>
    </row>
    <row r="2021" spans="1:7" x14ac:dyDescent="0.3">
      <c r="A2021" t="s">
        <v>4201</v>
      </c>
      <c r="B2021">
        <v>0</v>
      </c>
      <c r="C2021" t="s">
        <v>4202</v>
      </c>
      <c r="D2021" t="s">
        <v>4203</v>
      </c>
      <c r="E2021">
        <v>0</v>
      </c>
      <c r="F2021" t="s">
        <v>4204</v>
      </c>
      <c r="G2021">
        <v>0</v>
      </c>
    </row>
    <row r="2022" spans="1:7" x14ac:dyDescent="0.3">
      <c r="A2022" t="s">
        <v>4201</v>
      </c>
      <c r="B2022">
        <v>0</v>
      </c>
      <c r="C2022" t="s">
        <v>4202</v>
      </c>
      <c r="D2022" t="s">
        <v>4203</v>
      </c>
      <c r="E2022">
        <v>0</v>
      </c>
      <c r="F2022" t="s">
        <v>4204</v>
      </c>
      <c r="G2022">
        <v>0</v>
      </c>
    </row>
    <row r="2023" spans="1:7" x14ac:dyDescent="0.3">
      <c r="A2023" t="s">
        <v>4201</v>
      </c>
      <c r="B2023">
        <v>0</v>
      </c>
      <c r="C2023" t="s">
        <v>4202</v>
      </c>
      <c r="D2023" t="s">
        <v>4203</v>
      </c>
      <c r="E2023">
        <v>0</v>
      </c>
      <c r="F2023" t="s">
        <v>4204</v>
      </c>
      <c r="G2023">
        <v>0</v>
      </c>
    </row>
    <row r="2024" spans="1:7" x14ac:dyDescent="0.3">
      <c r="A2024" t="s">
        <v>4201</v>
      </c>
      <c r="B2024">
        <v>0</v>
      </c>
      <c r="C2024" t="s">
        <v>4202</v>
      </c>
      <c r="D2024" t="s">
        <v>4203</v>
      </c>
      <c r="E2024">
        <v>0</v>
      </c>
      <c r="F2024" t="s">
        <v>4204</v>
      </c>
      <c r="G2024">
        <v>0</v>
      </c>
    </row>
    <row r="2025" spans="1:7" x14ac:dyDescent="0.3">
      <c r="A2025" t="s">
        <v>4201</v>
      </c>
      <c r="B2025">
        <v>0</v>
      </c>
      <c r="C2025" t="s">
        <v>4202</v>
      </c>
      <c r="D2025" t="s">
        <v>4203</v>
      </c>
      <c r="E2025">
        <v>0</v>
      </c>
      <c r="F2025" t="s">
        <v>4204</v>
      </c>
      <c r="G2025">
        <v>0</v>
      </c>
    </row>
    <row r="2026" spans="1:7" x14ac:dyDescent="0.3">
      <c r="A2026" t="s">
        <v>4201</v>
      </c>
      <c r="B2026">
        <v>0</v>
      </c>
      <c r="C2026" t="s">
        <v>4202</v>
      </c>
      <c r="D2026" t="s">
        <v>4203</v>
      </c>
      <c r="E2026">
        <v>0</v>
      </c>
      <c r="F2026" t="s">
        <v>4204</v>
      </c>
      <c r="G2026">
        <v>0</v>
      </c>
    </row>
    <row r="2027" spans="1:7" x14ac:dyDescent="0.3">
      <c r="A2027" t="s">
        <v>4201</v>
      </c>
      <c r="B2027">
        <v>0</v>
      </c>
      <c r="C2027" t="s">
        <v>4202</v>
      </c>
      <c r="D2027" t="s">
        <v>4203</v>
      </c>
      <c r="E2027">
        <v>0</v>
      </c>
      <c r="F2027" t="s">
        <v>4204</v>
      </c>
      <c r="G2027">
        <v>0</v>
      </c>
    </row>
    <row r="2028" spans="1:7" x14ac:dyDescent="0.3">
      <c r="A2028" t="s">
        <v>4201</v>
      </c>
      <c r="B2028">
        <v>0</v>
      </c>
      <c r="C2028" t="s">
        <v>4202</v>
      </c>
      <c r="D2028" t="s">
        <v>4203</v>
      </c>
      <c r="E2028">
        <v>0</v>
      </c>
      <c r="F2028" t="s">
        <v>4204</v>
      </c>
      <c r="G2028">
        <v>0</v>
      </c>
    </row>
    <row r="2029" spans="1:7" x14ac:dyDescent="0.3">
      <c r="A2029" t="s">
        <v>4201</v>
      </c>
      <c r="B2029">
        <v>0</v>
      </c>
      <c r="C2029" t="s">
        <v>4202</v>
      </c>
      <c r="D2029" t="s">
        <v>4203</v>
      </c>
      <c r="E2029">
        <v>0</v>
      </c>
      <c r="F2029" t="s">
        <v>4204</v>
      </c>
      <c r="G2029">
        <v>0</v>
      </c>
    </row>
    <row r="2030" spans="1:7" x14ac:dyDescent="0.3">
      <c r="A2030" t="s">
        <v>4201</v>
      </c>
      <c r="B2030">
        <v>0</v>
      </c>
      <c r="C2030" t="s">
        <v>4202</v>
      </c>
      <c r="D2030" t="s">
        <v>4203</v>
      </c>
      <c r="E2030">
        <v>0</v>
      </c>
      <c r="F2030" t="s">
        <v>4204</v>
      </c>
      <c r="G2030">
        <v>0</v>
      </c>
    </row>
    <row r="2031" spans="1:7" x14ac:dyDescent="0.3">
      <c r="A2031" t="s">
        <v>4201</v>
      </c>
      <c r="B2031">
        <v>0</v>
      </c>
      <c r="C2031" t="s">
        <v>4202</v>
      </c>
      <c r="D2031" t="s">
        <v>4203</v>
      </c>
      <c r="E2031">
        <v>0</v>
      </c>
      <c r="F2031" t="s">
        <v>4204</v>
      </c>
      <c r="G2031">
        <v>0</v>
      </c>
    </row>
    <row r="2032" spans="1:7" x14ac:dyDescent="0.3">
      <c r="A2032" t="s">
        <v>4201</v>
      </c>
      <c r="B2032">
        <v>0</v>
      </c>
      <c r="C2032" t="s">
        <v>4202</v>
      </c>
      <c r="D2032" t="s">
        <v>4203</v>
      </c>
      <c r="E2032">
        <v>0</v>
      </c>
      <c r="F2032" t="s">
        <v>4204</v>
      </c>
      <c r="G2032">
        <v>0</v>
      </c>
    </row>
    <row r="2033" spans="1:7" x14ac:dyDescent="0.3">
      <c r="A2033" t="s">
        <v>4201</v>
      </c>
      <c r="B2033">
        <v>0</v>
      </c>
      <c r="C2033" t="s">
        <v>4202</v>
      </c>
      <c r="D2033" t="s">
        <v>4203</v>
      </c>
      <c r="E2033">
        <v>0</v>
      </c>
      <c r="F2033" t="s">
        <v>4204</v>
      </c>
      <c r="G2033">
        <v>0</v>
      </c>
    </row>
    <row r="2034" spans="1:7" x14ac:dyDescent="0.3">
      <c r="A2034" t="s">
        <v>4201</v>
      </c>
      <c r="B2034">
        <v>0</v>
      </c>
      <c r="C2034" t="s">
        <v>4202</v>
      </c>
      <c r="D2034" t="s">
        <v>4203</v>
      </c>
      <c r="E2034">
        <v>0</v>
      </c>
      <c r="F2034" t="s">
        <v>4204</v>
      </c>
      <c r="G2034">
        <v>0</v>
      </c>
    </row>
    <row r="2035" spans="1:7" x14ac:dyDescent="0.3">
      <c r="A2035" t="s">
        <v>4201</v>
      </c>
      <c r="B2035">
        <v>0</v>
      </c>
      <c r="C2035" t="s">
        <v>4202</v>
      </c>
      <c r="D2035" t="s">
        <v>4203</v>
      </c>
      <c r="E2035">
        <v>0</v>
      </c>
      <c r="F2035" t="s">
        <v>4204</v>
      </c>
      <c r="G2035">
        <v>0</v>
      </c>
    </row>
    <row r="2036" spans="1:7" x14ac:dyDescent="0.3">
      <c r="A2036" t="s">
        <v>4201</v>
      </c>
      <c r="B2036">
        <v>0</v>
      </c>
      <c r="C2036" t="s">
        <v>4202</v>
      </c>
      <c r="D2036" t="s">
        <v>4203</v>
      </c>
      <c r="E2036">
        <v>0</v>
      </c>
      <c r="F2036" t="s">
        <v>4204</v>
      </c>
      <c r="G2036">
        <v>0</v>
      </c>
    </row>
    <row r="2037" spans="1:7" x14ac:dyDescent="0.3">
      <c r="A2037" t="s">
        <v>4201</v>
      </c>
      <c r="B2037">
        <v>0</v>
      </c>
      <c r="C2037" t="s">
        <v>4202</v>
      </c>
      <c r="D2037" t="s">
        <v>4203</v>
      </c>
      <c r="E2037">
        <v>0</v>
      </c>
      <c r="F2037" t="s">
        <v>4204</v>
      </c>
      <c r="G2037">
        <v>0</v>
      </c>
    </row>
    <row r="2038" spans="1:7" x14ac:dyDescent="0.3">
      <c r="A2038" t="s">
        <v>4201</v>
      </c>
      <c r="B2038">
        <v>0</v>
      </c>
      <c r="C2038" t="s">
        <v>4202</v>
      </c>
      <c r="D2038" t="s">
        <v>4203</v>
      </c>
      <c r="E2038">
        <v>0</v>
      </c>
      <c r="F2038" t="s">
        <v>4204</v>
      </c>
      <c r="G2038">
        <v>0</v>
      </c>
    </row>
    <row r="2039" spans="1:7" x14ac:dyDescent="0.3">
      <c r="A2039" t="s">
        <v>4201</v>
      </c>
      <c r="B2039">
        <v>0</v>
      </c>
      <c r="C2039" t="s">
        <v>4202</v>
      </c>
      <c r="D2039" t="s">
        <v>4203</v>
      </c>
      <c r="E2039">
        <v>0</v>
      </c>
      <c r="F2039" t="s">
        <v>4204</v>
      </c>
      <c r="G2039">
        <v>0</v>
      </c>
    </row>
    <row r="2040" spans="1:7" x14ac:dyDescent="0.3">
      <c r="A2040" t="s">
        <v>4201</v>
      </c>
      <c r="B2040">
        <v>0</v>
      </c>
      <c r="C2040" t="s">
        <v>4202</v>
      </c>
      <c r="D2040" t="s">
        <v>4203</v>
      </c>
      <c r="E2040">
        <v>0</v>
      </c>
      <c r="F2040" t="s">
        <v>4204</v>
      </c>
      <c r="G2040">
        <v>0</v>
      </c>
    </row>
    <row r="2041" spans="1:7" x14ac:dyDescent="0.3">
      <c r="A2041" t="s">
        <v>4201</v>
      </c>
      <c r="B2041">
        <v>0</v>
      </c>
      <c r="C2041" t="s">
        <v>4202</v>
      </c>
      <c r="D2041" t="s">
        <v>4203</v>
      </c>
      <c r="E2041">
        <v>0</v>
      </c>
      <c r="F2041" t="s">
        <v>4204</v>
      </c>
      <c r="G2041">
        <v>0</v>
      </c>
    </row>
    <row r="2042" spans="1:7" x14ac:dyDescent="0.3">
      <c r="A2042" t="s">
        <v>4201</v>
      </c>
      <c r="B2042">
        <v>0</v>
      </c>
      <c r="C2042" t="s">
        <v>4202</v>
      </c>
      <c r="D2042" t="s">
        <v>4203</v>
      </c>
      <c r="E2042">
        <v>0</v>
      </c>
      <c r="F2042" t="s">
        <v>4204</v>
      </c>
      <c r="G2042">
        <v>0</v>
      </c>
    </row>
    <row r="2043" spans="1:7" x14ac:dyDescent="0.3">
      <c r="A2043" t="s">
        <v>4201</v>
      </c>
      <c r="B2043">
        <v>0</v>
      </c>
      <c r="C2043" t="s">
        <v>4202</v>
      </c>
      <c r="D2043" t="s">
        <v>4203</v>
      </c>
      <c r="E2043">
        <v>0</v>
      </c>
      <c r="F2043" t="s">
        <v>4204</v>
      </c>
      <c r="G2043">
        <v>0</v>
      </c>
    </row>
    <row r="2044" spans="1:7" x14ac:dyDescent="0.3">
      <c r="A2044" t="s">
        <v>4201</v>
      </c>
      <c r="B2044">
        <v>0</v>
      </c>
      <c r="C2044" t="s">
        <v>4202</v>
      </c>
      <c r="D2044" t="s">
        <v>4203</v>
      </c>
      <c r="E2044">
        <v>0</v>
      </c>
      <c r="F2044" t="s">
        <v>4204</v>
      </c>
      <c r="G2044">
        <v>0</v>
      </c>
    </row>
    <row r="2045" spans="1:7" x14ac:dyDescent="0.3">
      <c r="A2045" t="s">
        <v>4201</v>
      </c>
      <c r="B2045">
        <v>0</v>
      </c>
      <c r="C2045" t="s">
        <v>4202</v>
      </c>
      <c r="D2045" t="s">
        <v>4203</v>
      </c>
      <c r="E2045">
        <v>0</v>
      </c>
      <c r="F2045" t="s">
        <v>4204</v>
      </c>
      <c r="G2045">
        <v>0</v>
      </c>
    </row>
    <row r="2046" spans="1:7" x14ac:dyDescent="0.3">
      <c r="A2046" t="s">
        <v>4201</v>
      </c>
      <c r="B2046">
        <v>0</v>
      </c>
      <c r="C2046" t="s">
        <v>4202</v>
      </c>
      <c r="D2046" t="s">
        <v>4203</v>
      </c>
      <c r="E2046">
        <v>0</v>
      </c>
      <c r="F2046" t="s">
        <v>4204</v>
      </c>
      <c r="G2046">
        <v>0</v>
      </c>
    </row>
    <row r="2047" spans="1:7" x14ac:dyDescent="0.3">
      <c r="A2047" t="s">
        <v>4201</v>
      </c>
      <c r="B2047">
        <v>0</v>
      </c>
      <c r="C2047" t="s">
        <v>4202</v>
      </c>
      <c r="D2047" t="s">
        <v>4203</v>
      </c>
      <c r="E2047">
        <v>0</v>
      </c>
      <c r="F2047" t="s">
        <v>4204</v>
      </c>
      <c r="G2047">
        <v>0</v>
      </c>
    </row>
    <row r="2048" spans="1:7" x14ac:dyDescent="0.3">
      <c r="A2048" t="s">
        <v>4201</v>
      </c>
      <c r="B2048">
        <v>0</v>
      </c>
      <c r="C2048" t="s">
        <v>4202</v>
      </c>
      <c r="D2048" t="s">
        <v>4203</v>
      </c>
      <c r="E2048">
        <v>0</v>
      </c>
      <c r="F2048" t="s">
        <v>4204</v>
      </c>
      <c r="G2048">
        <v>0</v>
      </c>
    </row>
    <row r="2049" spans="1:7" x14ac:dyDescent="0.3">
      <c r="A2049" t="s">
        <v>4201</v>
      </c>
      <c r="B2049">
        <v>0</v>
      </c>
      <c r="C2049" t="s">
        <v>4202</v>
      </c>
      <c r="D2049" t="s">
        <v>4203</v>
      </c>
      <c r="E2049">
        <v>0</v>
      </c>
      <c r="F2049" t="s">
        <v>4204</v>
      </c>
      <c r="G2049">
        <v>0</v>
      </c>
    </row>
    <row r="2050" spans="1:7" x14ac:dyDescent="0.3">
      <c r="A2050" t="s">
        <v>4201</v>
      </c>
      <c r="B2050">
        <v>0</v>
      </c>
      <c r="C2050" t="s">
        <v>4202</v>
      </c>
      <c r="D2050" t="s">
        <v>4203</v>
      </c>
      <c r="E2050">
        <v>0</v>
      </c>
      <c r="F2050" t="s">
        <v>4204</v>
      </c>
      <c r="G2050">
        <v>0</v>
      </c>
    </row>
    <row r="2051" spans="1:7" x14ac:dyDescent="0.3">
      <c r="A2051" t="s">
        <v>4201</v>
      </c>
      <c r="B2051">
        <v>0</v>
      </c>
      <c r="C2051" t="s">
        <v>4202</v>
      </c>
      <c r="D2051" t="s">
        <v>4203</v>
      </c>
      <c r="E2051">
        <v>0</v>
      </c>
      <c r="F2051" t="s">
        <v>4204</v>
      </c>
      <c r="G2051">
        <v>0</v>
      </c>
    </row>
    <row r="2052" spans="1:7" x14ac:dyDescent="0.3">
      <c r="A2052" t="s">
        <v>4201</v>
      </c>
      <c r="B2052">
        <v>0</v>
      </c>
      <c r="C2052" t="s">
        <v>4202</v>
      </c>
      <c r="D2052" t="s">
        <v>4203</v>
      </c>
      <c r="E2052">
        <v>0</v>
      </c>
      <c r="F2052" t="s">
        <v>4204</v>
      </c>
      <c r="G2052">
        <v>0</v>
      </c>
    </row>
    <row r="2053" spans="1:7" x14ac:dyDescent="0.3">
      <c r="A2053" t="s">
        <v>4201</v>
      </c>
      <c r="B2053">
        <v>0</v>
      </c>
      <c r="C2053" t="s">
        <v>4202</v>
      </c>
      <c r="D2053" t="s">
        <v>4203</v>
      </c>
      <c r="E2053">
        <v>0</v>
      </c>
      <c r="F2053" t="s">
        <v>4204</v>
      </c>
      <c r="G2053">
        <v>0</v>
      </c>
    </row>
    <row r="2054" spans="1:7" x14ac:dyDescent="0.3">
      <c r="A2054" t="s">
        <v>4201</v>
      </c>
      <c r="B2054">
        <v>0</v>
      </c>
      <c r="C2054" t="s">
        <v>4202</v>
      </c>
      <c r="D2054" t="s">
        <v>4203</v>
      </c>
      <c r="E2054">
        <v>0</v>
      </c>
      <c r="F2054" t="s">
        <v>4204</v>
      </c>
      <c r="G2054">
        <v>0</v>
      </c>
    </row>
    <row r="2055" spans="1:7" x14ac:dyDescent="0.3">
      <c r="A2055" t="s">
        <v>4201</v>
      </c>
      <c r="B2055">
        <v>0</v>
      </c>
      <c r="C2055" t="s">
        <v>4202</v>
      </c>
      <c r="D2055" t="s">
        <v>4203</v>
      </c>
      <c r="E2055">
        <v>0</v>
      </c>
      <c r="F2055" t="s">
        <v>4204</v>
      </c>
      <c r="G2055">
        <v>0</v>
      </c>
    </row>
    <row r="2056" spans="1:7" x14ac:dyDescent="0.3">
      <c r="A2056" t="s">
        <v>4201</v>
      </c>
    </row>
    <row r="2057" spans="1:7" x14ac:dyDescent="0.3">
      <c r="A2057" t="s">
        <v>4201</v>
      </c>
    </row>
    <row r="2058" spans="1:7" x14ac:dyDescent="0.3">
      <c r="A2058" t="s">
        <v>4201</v>
      </c>
    </row>
    <row r="2059" spans="1:7" x14ac:dyDescent="0.3">
      <c r="A2059" t="s">
        <v>4201</v>
      </c>
    </row>
    <row r="2060" spans="1:7" x14ac:dyDescent="0.3">
      <c r="A2060" t="s">
        <v>4201</v>
      </c>
    </row>
    <row r="2061" spans="1:7" x14ac:dyDescent="0.3">
      <c r="A2061" t="s">
        <v>4201</v>
      </c>
    </row>
    <row r="2062" spans="1:7" x14ac:dyDescent="0.3">
      <c r="A2062" t="s">
        <v>4201</v>
      </c>
    </row>
    <row r="2063" spans="1:7" x14ac:dyDescent="0.3">
      <c r="A2063" t="s">
        <v>4201</v>
      </c>
    </row>
    <row r="2064" spans="1:7" x14ac:dyDescent="0.3">
      <c r="A2064" t="s">
        <v>4201</v>
      </c>
    </row>
    <row r="2065" spans="1:1" x14ac:dyDescent="0.3">
      <c r="A2065" t="s">
        <v>4201</v>
      </c>
    </row>
    <row r="2066" spans="1:1" x14ac:dyDescent="0.3">
      <c r="A2066" t="s">
        <v>4201</v>
      </c>
    </row>
    <row r="2067" spans="1:1" x14ac:dyDescent="0.3">
      <c r="A2067" t="s">
        <v>4201</v>
      </c>
    </row>
    <row r="2068" spans="1:1" x14ac:dyDescent="0.3">
      <c r="A2068" t="s">
        <v>4201</v>
      </c>
    </row>
    <row r="2069" spans="1:1" x14ac:dyDescent="0.3">
      <c r="A2069" t="s">
        <v>4201</v>
      </c>
    </row>
    <row r="2070" spans="1:1" x14ac:dyDescent="0.3">
      <c r="A2070" t="s">
        <v>4201</v>
      </c>
    </row>
    <row r="2071" spans="1:1" x14ac:dyDescent="0.3">
      <c r="A2071" t="s">
        <v>4201</v>
      </c>
    </row>
    <row r="2072" spans="1:1" x14ac:dyDescent="0.3">
      <c r="A2072" t="s">
        <v>4201</v>
      </c>
    </row>
    <row r="2073" spans="1:1" x14ac:dyDescent="0.3">
      <c r="A2073" t="s">
        <v>4201</v>
      </c>
    </row>
    <row r="2074" spans="1:1" x14ac:dyDescent="0.3">
      <c r="A2074" t="s">
        <v>4201</v>
      </c>
    </row>
    <row r="2075" spans="1:1" x14ac:dyDescent="0.3">
      <c r="A2075" t="s">
        <v>4201</v>
      </c>
    </row>
    <row r="2076" spans="1:1" x14ac:dyDescent="0.3">
      <c r="A2076" t="s">
        <v>4201</v>
      </c>
    </row>
    <row r="2077" spans="1:1" x14ac:dyDescent="0.3">
      <c r="A2077" t="s">
        <v>4201</v>
      </c>
    </row>
    <row r="2078" spans="1:1" x14ac:dyDescent="0.3">
      <c r="A2078" t="s">
        <v>4201</v>
      </c>
    </row>
    <row r="2079" spans="1:1" x14ac:dyDescent="0.3">
      <c r="A2079" t="s">
        <v>4201</v>
      </c>
    </row>
    <row r="2080" spans="1:1" x14ac:dyDescent="0.3">
      <c r="A2080" t="s">
        <v>4201</v>
      </c>
    </row>
    <row r="2081" spans="1:1" x14ac:dyDescent="0.3">
      <c r="A2081" t="s">
        <v>4201</v>
      </c>
    </row>
    <row r="2082" spans="1:1" x14ac:dyDescent="0.3">
      <c r="A2082" t="s">
        <v>4201</v>
      </c>
    </row>
    <row r="2083" spans="1:1" x14ac:dyDescent="0.3">
      <c r="A2083" t="s">
        <v>4201</v>
      </c>
    </row>
    <row r="2084" spans="1:1" x14ac:dyDescent="0.3">
      <c r="A2084" t="s">
        <v>4201</v>
      </c>
    </row>
    <row r="2085" spans="1:1" x14ac:dyDescent="0.3">
      <c r="A2085" t="s">
        <v>4201</v>
      </c>
    </row>
    <row r="2086" spans="1:1" x14ac:dyDescent="0.3">
      <c r="A2086" t="s">
        <v>4201</v>
      </c>
    </row>
    <row r="2087" spans="1:1" x14ac:dyDescent="0.3">
      <c r="A2087" t="s">
        <v>4201</v>
      </c>
    </row>
    <row r="2088" spans="1:1" x14ac:dyDescent="0.3">
      <c r="A2088" t="s">
        <v>4201</v>
      </c>
    </row>
    <row r="2089" spans="1:1" x14ac:dyDescent="0.3">
      <c r="A2089" t="s">
        <v>4201</v>
      </c>
    </row>
    <row r="2090" spans="1:1" x14ac:dyDescent="0.3">
      <c r="A2090" t="s">
        <v>4201</v>
      </c>
    </row>
    <row r="2091" spans="1:1" x14ac:dyDescent="0.3">
      <c r="A2091" t="s">
        <v>4201</v>
      </c>
    </row>
    <row r="2092" spans="1:1" x14ac:dyDescent="0.3">
      <c r="A2092" t="s">
        <v>4201</v>
      </c>
    </row>
    <row r="2093" spans="1:1" x14ac:dyDescent="0.3">
      <c r="A2093" t="s">
        <v>4201</v>
      </c>
    </row>
    <row r="2094" spans="1:1" x14ac:dyDescent="0.3">
      <c r="A2094" t="s">
        <v>4201</v>
      </c>
    </row>
    <row r="2095" spans="1:1" x14ac:dyDescent="0.3">
      <c r="A2095" t="s">
        <v>4201</v>
      </c>
    </row>
    <row r="2096" spans="1:1" x14ac:dyDescent="0.3">
      <c r="A2096" t="s">
        <v>4201</v>
      </c>
    </row>
    <row r="2097" spans="1:1" x14ac:dyDescent="0.3">
      <c r="A2097" t="s">
        <v>4201</v>
      </c>
    </row>
    <row r="2098" spans="1:1" x14ac:dyDescent="0.3">
      <c r="A2098" t="s">
        <v>4201</v>
      </c>
    </row>
    <row r="2099" spans="1:1" x14ac:dyDescent="0.3">
      <c r="A2099" t="s">
        <v>4201</v>
      </c>
    </row>
    <row r="2100" spans="1:1" x14ac:dyDescent="0.3">
      <c r="A2100" t="s">
        <v>4201</v>
      </c>
    </row>
    <row r="2101" spans="1:1" x14ac:dyDescent="0.3">
      <c r="A2101" t="s">
        <v>4201</v>
      </c>
    </row>
    <row r="2102" spans="1:1" x14ac:dyDescent="0.3">
      <c r="A2102" t="s">
        <v>4201</v>
      </c>
    </row>
    <row r="2103" spans="1:1" x14ac:dyDescent="0.3">
      <c r="A2103" t="s">
        <v>4201</v>
      </c>
    </row>
    <row r="2104" spans="1:1" x14ac:dyDescent="0.3">
      <c r="A2104" t="s">
        <v>4201</v>
      </c>
    </row>
    <row r="2105" spans="1:1" x14ac:dyDescent="0.3">
      <c r="A2105" t="s">
        <v>4201</v>
      </c>
    </row>
    <row r="2106" spans="1:1" x14ac:dyDescent="0.3">
      <c r="A2106" t="s">
        <v>4201</v>
      </c>
    </row>
    <row r="2107" spans="1:1" x14ac:dyDescent="0.3">
      <c r="A2107" t="s">
        <v>4201</v>
      </c>
    </row>
    <row r="2108" spans="1:1" x14ac:dyDescent="0.3">
      <c r="A2108" t="s">
        <v>4201</v>
      </c>
    </row>
    <row r="2109" spans="1:1" x14ac:dyDescent="0.3">
      <c r="A2109" t="s">
        <v>4201</v>
      </c>
    </row>
    <row r="2110" spans="1:1" x14ac:dyDescent="0.3">
      <c r="A2110" t="s">
        <v>4201</v>
      </c>
    </row>
    <row r="2111" spans="1:1" x14ac:dyDescent="0.3">
      <c r="A2111" t="s">
        <v>4201</v>
      </c>
    </row>
    <row r="2112" spans="1:1" x14ac:dyDescent="0.3">
      <c r="A2112" t="s">
        <v>4201</v>
      </c>
    </row>
    <row r="2113" spans="1:1" x14ac:dyDescent="0.3">
      <c r="A2113" t="s">
        <v>4201</v>
      </c>
    </row>
    <row r="2114" spans="1:1" x14ac:dyDescent="0.3">
      <c r="A2114" t="s">
        <v>4201</v>
      </c>
    </row>
    <row r="2115" spans="1:1" x14ac:dyDescent="0.3">
      <c r="A2115" t="s">
        <v>4201</v>
      </c>
    </row>
    <row r="2116" spans="1:1" x14ac:dyDescent="0.3">
      <c r="A2116" t="s">
        <v>4201</v>
      </c>
    </row>
    <row r="2117" spans="1:1" x14ac:dyDescent="0.3">
      <c r="A2117" t="s">
        <v>4201</v>
      </c>
    </row>
    <row r="2118" spans="1:1" x14ac:dyDescent="0.3">
      <c r="A2118" t="s">
        <v>4201</v>
      </c>
    </row>
    <row r="2119" spans="1:1" x14ac:dyDescent="0.3">
      <c r="A2119" t="s">
        <v>4201</v>
      </c>
    </row>
    <row r="2120" spans="1:1" x14ac:dyDescent="0.3">
      <c r="A2120" t="s">
        <v>4201</v>
      </c>
    </row>
    <row r="2121" spans="1:1" x14ac:dyDescent="0.3">
      <c r="A2121" t="s">
        <v>4201</v>
      </c>
    </row>
    <row r="2122" spans="1:1" x14ac:dyDescent="0.3">
      <c r="A2122" t="s">
        <v>4201</v>
      </c>
    </row>
    <row r="2123" spans="1:1" x14ac:dyDescent="0.3">
      <c r="A2123" t="s">
        <v>4201</v>
      </c>
    </row>
    <row r="2124" spans="1:1" x14ac:dyDescent="0.3">
      <c r="A2124" t="s">
        <v>4201</v>
      </c>
    </row>
    <row r="2125" spans="1:1" x14ac:dyDescent="0.3">
      <c r="A2125" t="s">
        <v>4201</v>
      </c>
    </row>
    <row r="2126" spans="1:1" x14ac:dyDescent="0.3">
      <c r="A2126" t="s">
        <v>4201</v>
      </c>
    </row>
    <row r="2127" spans="1:1" x14ac:dyDescent="0.3">
      <c r="A2127" t="s">
        <v>4201</v>
      </c>
    </row>
    <row r="2128" spans="1:1" x14ac:dyDescent="0.3">
      <c r="A2128" t="s">
        <v>4201</v>
      </c>
    </row>
    <row r="2129" spans="1:1" x14ac:dyDescent="0.3">
      <c r="A2129" t="s">
        <v>4201</v>
      </c>
    </row>
    <row r="2130" spans="1:1" x14ac:dyDescent="0.3">
      <c r="A2130" t="s">
        <v>4201</v>
      </c>
    </row>
    <row r="2131" spans="1:1" x14ac:dyDescent="0.3">
      <c r="A2131" t="s">
        <v>4201</v>
      </c>
    </row>
    <row r="2132" spans="1:1" x14ac:dyDescent="0.3">
      <c r="A2132" t="s">
        <v>4201</v>
      </c>
    </row>
    <row r="2133" spans="1:1" x14ac:dyDescent="0.3">
      <c r="A2133" t="s">
        <v>4201</v>
      </c>
    </row>
    <row r="2134" spans="1:1" x14ac:dyDescent="0.3">
      <c r="A2134" t="s">
        <v>4201</v>
      </c>
    </row>
    <row r="2135" spans="1:1" x14ac:dyDescent="0.3">
      <c r="A2135" t="s">
        <v>4201</v>
      </c>
    </row>
    <row r="2136" spans="1:1" x14ac:dyDescent="0.3">
      <c r="A2136" t="s">
        <v>4201</v>
      </c>
    </row>
    <row r="2137" spans="1:1" x14ac:dyDescent="0.3">
      <c r="A2137" t="s">
        <v>4201</v>
      </c>
    </row>
    <row r="2138" spans="1:1" x14ac:dyDescent="0.3">
      <c r="A2138" t="s">
        <v>4201</v>
      </c>
    </row>
    <row r="2139" spans="1:1" x14ac:dyDescent="0.3">
      <c r="A2139" t="s">
        <v>4201</v>
      </c>
    </row>
    <row r="2140" spans="1:1" x14ac:dyDescent="0.3">
      <c r="A2140" t="s">
        <v>4201</v>
      </c>
    </row>
    <row r="2141" spans="1:1" x14ac:dyDescent="0.3">
      <c r="A2141" t="s">
        <v>4201</v>
      </c>
    </row>
    <row r="2142" spans="1:1" x14ac:dyDescent="0.3">
      <c r="A2142" t="s">
        <v>4201</v>
      </c>
    </row>
    <row r="2143" spans="1:1" x14ac:dyDescent="0.3">
      <c r="A2143" t="s">
        <v>4201</v>
      </c>
    </row>
    <row r="2144" spans="1:1" x14ac:dyDescent="0.3">
      <c r="A2144" t="s">
        <v>4201</v>
      </c>
    </row>
    <row r="2145" spans="1:1" x14ac:dyDescent="0.3">
      <c r="A2145" t="s">
        <v>4201</v>
      </c>
    </row>
    <row r="2146" spans="1:1" x14ac:dyDescent="0.3">
      <c r="A2146" t="s">
        <v>4201</v>
      </c>
    </row>
    <row r="2147" spans="1:1" x14ac:dyDescent="0.3">
      <c r="A2147" t="s">
        <v>4201</v>
      </c>
    </row>
    <row r="2148" spans="1:1" x14ac:dyDescent="0.3">
      <c r="A2148" t="s">
        <v>4201</v>
      </c>
    </row>
    <row r="2149" spans="1:1" x14ac:dyDescent="0.3">
      <c r="A2149" t="s">
        <v>4201</v>
      </c>
    </row>
    <row r="2150" spans="1:1" x14ac:dyDescent="0.3">
      <c r="A2150" t="s">
        <v>4201</v>
      </c>
    </row>
    <row r="2151" spans="1:1" x14ac:dyDescent="0.3">
      <c r="A2151" t="s">
        <v>4201</v>
      </c>
    </row>
    <row r="2152" spans="1:1" x14ac:dyDescent="0.3">
      <c r="A2152" t="s">
        <v>4201</v>
      </c>
    </row>
    <row r="2153" spans="1:1" x14ac:dyDescent="0.3">
      <c r="A2153" t="s">
        <v>4201</v>
      </c>
    </row>
    <row r="2154" spans="1:1" x14ac:dyDescent="0.3">
      <c r="A2154" t="s">
        <v>4201</v>
      </c>
    </row>
    <row r="2155" spans="1:1" x14ac:dyDescent="0.3">
      <c r="A2155" t="s">
        <v>4201</v>
      </c>
    </row>
    <row r="2156" spans="1:1" x14ac:dyDescent="0.3">
      <c r="A2156" t="s">
        <v>4201</v>
      </c>
    </row>
    <row r="2157" spans="1:1" x14ac:dyDescent="0.3">
      <c r="A2157" t="s">
        <v>4201</v>
      </c>
    </row>
    <row r="2158" spans="1:1" x14ac:dyDescent="0.3">
      <c r="A2158" t="s">
        <v>4201</v>
      </c>
    </row>
    <row r="2159" spans="1:1" x14ac:dyDescent="0.3">
      <c r="A2159" t="s">
        <v>4201</v>
      </c>
    </row>
    <row r="2160" spans="1:1" x14ac:dyDescent="0.3">
      <c r="A2160" t="s">
        <v>4201</v>
      </c>
    </row>
    <row r="2161" spans="1:1" x14ac:dyDescent="0.3">
      <c r="A2161" t="s">
        <v>4201</v>
      </c>
    </row>
    <row r="2162" spans="1:1" x14ac:dyDescent="0.3">
      <c r="A2162" t="s">
        <v>4201</v>
      </c>
    </row>
    <row r="2163" spans="1:1" x14ac:dyDescent="0.3">
      <c r="A2163" t="s">
        <v>4201</v>
      </c>
    </row>
    <row r="2164" spans="1:1" x14ac:dyDescent="0.3">
      <c r="A2164" t="s">
        <v>4201</v>
      </c>
    </row>
    <row r="2165" spans="1:1" x14ac:dyDescent="0.3">
      <c r="A2165" t="s">
        <v>4201</v>
      </c>
    </row>
    <row r="2166" spans="1:1" x14ac:dyDescent="0.3">
      <c r="A2166" t="s">
        <v>4201</v>
      </c>
    </row>
    <row r="2167" spans="1:1" x14ac:dyDescent="0.3">
      <c r="A2167" t="s">
        <v>4201</v>
      </c>
    </row>
    <row r="2168" spans="1:1" x14ac:dyDescent="0.3">
      <c r="A2168" t="s">
        <v>4201</v>
      </c>
    </row>
    <row r="2169" spans="1:1" x14ac:dyDescent="0.3">
      <c r="A2169" t="s">
        <v>4201</v>
      </c>
    </row>
    <row r="2170" spans="1:1" x14ac:dyDescent="0.3">
      <c r="A2170" t="s">
        <v>4201</v>
      </c>
    </row>
    <row r="2171" spans="1:1" x14ac:dyDescent="0.3">
      <c r="A2171" t="s">
        <v>4201</v>
      </c>
    </row>
    <row r="2172" spans="1:1" x14ac:dyDescent="0.3">
      <c r="A2172" t="s">
        <v>4201</v>
      </c>
    </row>
    <row r="2173" spans="1:1" x14ac:dyDescent="0.3">
      <c r="A2173" t="s">
        <v>4201</v>
      </c>
    </row>
    <row r="2174" spans="1:1" x14ac:dyDescent="0.3">
      <c r="A2174" t="s">
        <v>4201</v>
      </c>
    </row>
    <row r="2175" spans="1:1" x14ac:dyDescent="0.3">
      <c r="A2175" t="s">
        <v>4201</v>
      </c>
    </row>
    <row r="2176" spans="1:1" x14ac:dyDescent="0.3">
      <c r="A2176" t="s">
        <v>4201</v>
      </c>
    </row>
    <row r="2177" spans="1:1" x14ac:dyDescent="0.3">
      <c r="A2177" t="s">
        <v>4201</v>
      </c>
    </row>
    <row r="2178" spans="1:1" x14ac:dyDescent="0.3">
      <c r="A2178" t="s">
        <v>4201</v>
      </c>
    </row>
    <row r="2179" spans="1:1" x14ac:dyDescent="0.3">
      <c r="A2179" t="s">
        <v>4201</v>
      </c>
    </row>
    <row r="2180" spans="1:1" x14ac:dyDescent="0.3">
      <c r="A2180" t="s">
        <v>4201</v>
      </c>
    </row>
    <row r="2181" spans="1:1" x14ac:dyDescent="0.3">
      <c r="A2181" t="s">
        <v>4201</v>
      </c>
    </row>
    <row r="2182" spans="1:1" x14ac:dyDescent="0.3">
      <c r="A2182" t="s">
        <v>4201</v>
      </c>
    </row>
    <row r="2183" spans="1:1" x14ac:dyDescent="0.3">
      <c r="A2183" t="s">
        <v>4201</v>
      </c>
    </row>
    <row r="2184" spans="1:1" x14ac:dyDescent="0.3">
      <c r="A2184" t="s">
        <v>4201</v>
      </c>
    </row>
    <row r="2185" spans="1:1" x14ac:dyDescent="0.3">
      <c r="A2185" t="s">
        <v>4201</v>
      </c>
    </row>
    <row r="2186" spans="1:1" x14ac:dyDescent="0.3">
      <c r="A2186" t="s">
        <v>4201</v>
      </c>
    </row>
    <row r="2187" spans="1:1" x14ac:dyDescent="0.3">
      <c r="A2187" t="s">
        <v>4201</v>
      </c>
    </row>
    <row r="2188" spans="1:1" x14ac:dyDescent="0.3">
      <c r="A2188" t="s">
        <v>4201</v>
      </c>
    </row>
    <row r="2189" spans="1:1" x14ac:dyDescent="0.3">
      <c r="A2189" t="s">
        <v>4201</v>
      </c>
    </row>
    <row r="2190" spans="1:1" x14ac:dyDescent="0.3">
      <c r="A2190" t="s">
        <v>4201</v>
      </c>
    </row>
    <row r="2191" spans="1:1" x14ac:dyDescent="0.3">
      <c r="A2191" t="s">
        <v>4201</v>
      </c>
    </row>
    <row r="2192" spans="1:1" x14ac:dyDescent="0.3">
      <c r="A2192" t="s">
        <v>4201</v>
      </c>
    </row>
    <row r="2193" spans="1:1" x14ac:dyDescent="0.3">
      <c r="A2193" t="s">
        <v>4201</v>
      </c>
    </row>
    <row r="2194" spans="1:1" x14ac:dyDescent="0.3">
      <c r="A2194" t="s">
        <v>4201</v>
      </c>
    </row>
    <row r="2195" spans="1:1" x14ac:dyDescent="0.3">
      <c r="A2195" t="s">
        <v>4201</v>
      </c>
    </row>
    <row r="2196" spans="1:1" x14ac:dyDescent="0.3">
      <c r="A2196" t="s">
        <v>4201</v>
      </c>
    </row>
    <row r="2197" spans="1:1" x14ac:dyDescent="0.3">
      <c r="A2197" t="s">
        <v>4201</v>
      </c>
    </row>
    <row r="2198" spans="1:1" x14ac:dyDescent="0.3">
      <c r="A2198" t="s">
        <v>4201</v>
      </c>
    </row>
    <row r="2199" spans="1:1" x14ac:dyDescent="0.3">
      <c r="A2199" t="s">
        <v>4201</v>
      </c>
    </row>
    <row r="2200" spans="1:1" x14ac:dyDescent="0.3">
      <c r="A2200" t="s">
        <v>4201</v>
      </c>
    </row>
    <row r="2201" spans="1:1" x14ac:dyDescent="0.3">
      <c r="A2201" t="s">
        <v>4201</v>
      </c>
    </row>
    <row r="2202" spans="1:1" x14ac:dyDescent="0.3">
      <c r="A2202" t="s">
        <v>4201</v>
      </c>
    </row>
    <row r="2203" spans="1:1" x14ac:dyDescent="0.3">
      <c r="A2203" t="s">
        <v>4201</v>
      </c>
    </row>
    <row r="2204" spans="1:1" x14ac:dyDescent="0.3">
      <c r="A2204" t="s">
        <v>4201</v>
      </c>
    </row>
    <row r="2205" spans="1:1" x14ac:dyDescent="0.3">
      <c r="A2205" t="s">
        <v>4201</v>
      </c>
    </row>
    <row r="2206" spans="1:1" x14ac:dyDescent="0.3">
      <c r="A2206" t="s">
        <v>4201</v>
      </c>
    </row>
    <row r="2207" spans="1:1" x14ac:dyDescent="0.3">
      <c r="A2207" t="s">
        <v>4201</v>
      </c>
    </row>
    <row r="2208" spans="1:1" x14ac:dyDescent="0.3">
      <c r="A2208" t="s">
        <v>4201</v>
      </c>
    </row>
    <row r="2209" spans="1:1" x14ac:dyDescent="0.3">
      <c r="A2209" t="s">
        <v>4201</v>
      </c>
    </row>
    <row r="2210" spans="1:1" x14ac:dyDescent="0.3">
      <c r="A2210" t="s">
        <v>4201</v>
      </c>
    </row>
    <row r="2211" spans="1:1" x14ac:dyDescent="0.3">
      <c r="A2211" t="s">
        <v>4201</v>
      </c>
    </row>
    <row r="2212" spans="1:1" x14ac:dyDescent="0.3">
      <c r="A2212" t="s">
        <v>4201</v>
      </c>
    </row>
    <row r="2213" spans="1:1" x14ac:dyDescent="0.3">
      <c r="A2213" t="s">
        <v>4201</v>
      </c>
    </row>
    <row r="2214" spans="1:1" x14ac:dyDescent="0.3">
      <c r="A2214" t="s">
        <v>4201</v>
      </c>
    </row>
    <row r="2215" spans="1:1" x14ac:dyDescent="0.3">
      <c r="A2215" t="s">
        <v>4201</v>
      </c>
    </row>
    <row r="2216" spans="1:1" x14ac:dyDescent="0.3">
      <c r="A2216" t="s">
        <v>4201</v>
      </c>
    </row>
    <row r="2217" spans="1:1" x14ac:dyDescent="0.3">
      <c r="A2217" t="s">
        <v>4201</v>
      </c>
    </row>
    <row r="2218" spans="1:1" x14ac:dyDescent="0.3">
      <c r="A2218" t="s">
        <v>4201</v>
      </c>
    </row>
    <row r="2219" spans="1:1" x14ac:dyDescent="0.3">
      <c r="A2219" t="s">
        <v>4201</v>
      </c>
    </row>
    <row r="2220" spans="1:1" x14ac:dyDescent="0.3">
      <c r="A2220" t="s">
        <v>4201</v>
      </c>
    </row>
    <row r="2221" spans="1:1" x14ac:dyDescent="0.3">
      <c r="A2221" t="s">
        <v>4201</v>
      </c>
    </row>
    <row r="2222" spans="1:1" x14ac:dyDescent="0.3">
      <c r="A2222" t="s">
        <v>4201</v>
      </c>
    </row>
    <row r="2223" spans="1:1" x14ac:dyDescent="0.3">
      <c r="A2223" t="s">
        <v>4201</v>
      </c>
    </row>
    <row r="2224" spans="1:1" x14ac:dyDescent="0.3">
      <c r="A2224" t="s">
        <v>4201</v>
      </c>
    </row>
    <row r="2225" spans="1:1" x14ac:dyDescent="0.3">
      <c r="A2225" t="s">
        <v>4201</v>
      </c>
    </row>
    <row r="2226" spans="1:1" x14ac:dyDescent="0.3">
      <c r="A2226" t="s">
        <v>4201</v>
      </c>
    </row>
    <row r="2227" spans="1:1" x14ac:dyDescent="0.3">
      <c r="A2227" t="s">
        <v>4201</v>
      </c>
    </row>
    <row r="2228" spans="1:1" x14ac:dyDescent="0.3">
      <c r="A2228" t="s">
        <v>4201</v>
      </c>
    </row>
    <row r="2229" spans="1:1" x14ac:dyDescent="0.3">
      <c r="A2229" t="s">
        <v>4201</v>
      </c>
    </row>
    <row r="2230" spans="1:1" x14ac:dyDescent="0.3">
      <c r="A2230" t="s">
        <v>4201</v>
      </c>
    </row>
    <row r="2231" spans="1:1" x14ac:dyDescent="0.3">
      <c r="A2231" t="s">
        <v>4201</v>
      </c>
    </row>
    <row r="2232" spans="1:1" x14ac:dyDescent="0.3">
      <c r="A2232" t="s">
        <v>4201</v>
      </c>
    </row>
    <row r="2233" spans="1:1" x14ac:dyDescent="0.3">
      <c r="A2233" t="s">
        <v>4201</v>
      </c>
    </row>
    <row r="2234" spans="1:1" x14ac:dyDescent="0.3">
      <c r="A2234" t="s">
        <v>4201</v>
      </c>
    </row>
    <row r="2235" spans="1:1" x14ac:dyDescent="0.3">
      <c r="A2235" t="s">
        <v>4201</v>
      </c>
    </row>
    <row r="2236" spans="1:1" x14ac:dyDescent="0.3">
      <c r="A2236" t="s">
        <v>4201</v>
      </c>
    </row>
    <row r="2237" spans="1:1" x14ac:dyDescent="0.3">
      <c r="A2237" t="s">
        <v>4201</v>
      </c>
    </row>
    <row r="2238" spans="1:1" x14ac:dyDescent="0.3">
      <c r="A2238" t="s">
        <v>4201</v>
      </c>
    </row>
    <row r="2239" spans="1:1" x14ac:dyDescent="0.3">
      <c r="A2239" t="s">
        <v>4201</v>
      </c>
    </row>
    <row r="2240" spans="1:1" x14ac:dyDescent="0.3">
      <c r="A2240" t="s">
        <v>4201</v>
      </c>
    </row>
    <row r="2241" spans="1:1" x14ac:dyDescent="0.3">
      <c r="A2241" t="s">
        <v>4201</v>
      </c>
    </row>
    <row r="2242" spans="1:1" x14ac:dyDescent="0.3">
      <c r="A2242" t="s">
        <v>4201</v>
      </c>
    </row>
    <row r="2243" spans="1:1" x14ac:dyDescent="0.3">
      <c r="A2243" t="s">
        <v>4201</v>
      </c>
    </row>
    <row r="2244" spans="1:1" x14ac:dyDescent="0.3">
      <c r="A2244" t="s">
        <v>4201</v>
      </c>
    </row>
    <row r="2245" spans="1:1" x14ac:dyDescent="0.3">
      <c r="A2245" t="s">
        <v>4201</v>
      </c>
    </row>
    <row r="2246" spans="1:1" x14ac:dyDescent="0.3">
      <c r="A2246" t="s">
        <v>4201</v>
      </c>
    </row>
    <row r="2247" spans="1:1" x14ac:dyDescent="0.3">
      <c r="A2247" t="s">
        <v>4201</v>
      </c>
    </row>
    <row r="2248" spans="1:1" x14ac:dyDescent="0.3">
      <c r="A2248" t="s">
        <v>4201</v>
      </c>
    </row>
    <row r="2249" spans="1:1" x14ac:dyDescent="0.3">
      <c r="A2249" t="s">
        <v>4201</v>
      </c>
    </row>
    <row r="2250" spans="1:1" x14ac:dyDescent="0.3">
      <c r="A2250" t="s">
        <v>4201</v>
      </c>
    </row>
    <row r="2251" spans="1:1" x14ac:dyDescent="0.3">
      <c r="A2251" t="s">
        <v>4201</v>
      </c>
    </row>
    <row r="2252" spans="1:1" x14ac:dyDescent="0.3">
      <c r="A2252" t="s">
        <v>4201</v>
      </c>
    </row>
    <row r="2253" spans="1:1" x14ac:dyDescent="0.3">
      <c r="A2253" t="s">
        <v>4201</v>
      </c>
    </row>
    <row r="2254" spans="1:1" x14ac:dyDescent="0.3">
      <c r="A2254" t="s">
        <v>4201</v>
      </c>
    </row>
    <row r="2255" spans="1:1" x14ac:dyDescent="0.3">
      <c r="A2255" t="s">
        <v>4201</v>
      </c>
    </row>
    <row r="2256" spans="1:1" x14ac:dyDescent="0.3">
      <c r="A2256" t="s">
        <v>4201</v>
      </c>
    </row>
    <row r="2257" spans="1:1" x14ac:dyDescent="0.3">
      <c r="A2257" t="s">
        <v>4201</v>
      </c>
    </row>
    <row r="2258" spans="1:1" x14ac:dyDescent="0.3">
      <c r="A2258" t="s">
        <v>4201</v>
      </c>
    </row>
    <row r="2259" spans="1:1" x14ac:dyDescent="0.3">
      <c r="A2259" t="s">
        <v>4201</v>
      </c>
    </row>
    <row r="2260" spans="1:1" x14ac:dyDescent="0.3">
      <c r="A2260" t="s">
        <v>4201</v>
      </c>
    </row>
    <row r="2261" spans="1:1" x14ac:dyDescent="0.3">
      <c r="A2261" t="s">
        <v>4201</v>
      </c>
    </row>
    <row r="2262" spans="1:1" x14ac:dyDescent="0.3">
      <c r="A2262" t="s">
        <v>4201</v>
      </c>
    </row>
    <row r="2263" spans="1:1" x14ac:dyDescent="0.3">
      <c r="A2263" t="s">
        <v>4201</v>
      </c>
    </row>
    <row r="2264" spans="1:1" x14ac:dyDescent="0.3">
      <c r="A2264" t="s">
        <v>4201</v>
      </c>
    </row>
    <row r="2265" spans="1:1" x14ac:dyDescent="0.3">
      <c r="A2265" t="s">
        <v>4201</v>
      </c>
    </row>
    <row r="2266" spans="1:1" x14ac:dyDescent="0.3">
      <c r="A2266" t="s">
        <v>4201</v>
      </c>
    </row>
    <row r="2267" spans="1:1" x14ac:dyDescent="0.3">
      <c r="A2267" t="s">
        <v>4201</v>
      </c>
    </row>
    <row r="2268" spans="1:1" x14ac:dyDescent="0.3">
      <c r="A2268" t="s">
        <v>4201</v>
      </c>
    </row>
    <row r="2269" spans="1:1" x14ac:dyDescent="0.3">
      <c r="A2269" t="s">
        <v>4201</v>
      </c>
    </row>
    <row r="2270" spans="1:1" x14ac:dyDescent="0.3">
      <c r="A2270" t="s">
        <v>4201</v>
      </c>
    </row>
    <row r="2271" spans="1:1" x14ac:dyDescent="0.3">
      <c r="A2271" t="s">
        <v>4201</v>
      </c>
    </row>
    <row r="2272" spans="1:1" x14ac:dyDescent="0.3">
      <c r="A2272" t="s">
        <v>4201</v>
      </c>
    </row>
    <row r="2273" spans="1:1" x14ac:dyDescent="0.3">
      <c r="A2273" t="s">
        <v>4201</v>
      </c>
    </row>
    <row r="2274" spans="1:1" x14ac:dyDescent="0.3">
      <c r="A2274" t="s">
        <v>4201</v>
      </c>
    </row>
    <row r="2275" spans="1:1" x14ac:dyDescent="0.3">
      <c r="A2275" t="s">
        <v>4201</v>
      </c>
    </row>
    <row r="2276" spans="1:1" x14ac:dyDescent="0.3">
      <c r="A2276" t="s">
        <v>4201</v>
      </c>
    </row>
    <row r="2277" spans="1:1" x14ac:dyDescent="0.3">
      <c r="A2277" t="s">
        <v>4201</v>
      </c>
    </row>
    <row r="2278" spans="1:1" x14ac:dyDescent="0.3">
      <c r="A2278" t="s">
        <v>4201</v>
      </c>
    </row>
    <row r="2279" spans="1:1" x14ac:dyDescent="0.3">
      <c r="A2279" t="s">
        <v>4201</v>
      </c>
    </row>
    <row r="2280" spans="1:1" x14ac:dyDescent="0.3">
      <c r="A2280" t="s">
        <v>4201</v>
      </c>
    </row>
    <row r="2281" spans="1:1" x14ac:dyDescent="0.3">
      <c r="A2281" t="s">
        <v>4201</v>
      </c>
    </row>
    <row r="2282" spans="1:1" x14ac:dyDescent="0.3">
      <c r="A2282" t="s">
        <v>4201</v>
      </c>
    </row>
    <row r="2283" spans="1:1" x14ac:dyDescent="0.3">
      <c r="A2283" t="s">
        <v>4201</v>
      </c>
    </row>
    <row r="2284" spans="1:1" x14ac:dyDescent="0.3">
      <c r="A2284" t="s">
        <v>4201</v>
      </c>
    </row>
    <row r="2285" spans="1:1" x14ac:dyDescent="0.3">
      <c r="A2285" t="s">
        <v>4201</v>
      </c>
    </row>
    <row r="2286" spans="1:1" x14ac:dyDescent="0.3">
      <c r="A2286" t="s">
        <v>4201</v>
      </c>
    </row>
    <row r="2287" spans="1:1" x14ac:dyDescent="0.3">
      <c r="A2287" t="s">
        <v>4201</v>
      </c>
    </row>
    <row r="2288" spans="1:1" x14ac:dyDescent="0.3">
      <c r="A2288" t="s">
        <v>4201</v>
      </c>
    </row>
    <row r="2289" spans="1:1" x14ac:dyDescent="0.3">
      <c r="A2289" t="s">
        <v>4201</v>
      </c>
    </row>
    <row r="2290" spans="1:1" x14ac:dyDescent="0.3">
      <c r="A2290" t="s">
        <v>4201</v>
      </c>
    </row>
    <row r="2291" spans="1:1" x14ac:dyDescent="0.3">
      <c r="A2291" t="s">
        <v>4201</v>
      </c>
    </row>
    <row r="2292" spans="1:1" x14ac:dyDescent="0.3">
      <c r="A2292" t="s">
        <v>4201</v>
      </c>
    </row>
    <row r="2293" spans="1:1" x14ac:dyDescent="0.3">
      <c r="A2293" t="s">
        <v>4201</v>
      </c>
    </row>
    <row r="2294" spans="1:1" x14ac:dyDescent="0.3">
      <c r="A2294" t="s">
        <v>4201</v>
      </c>
    </row>
    <row r="2295" spans="1:1" x14ac:dyDescent="0.3">
      <c r="A2295" t="s">
        <v>4201</v>
      </c>
    </row>
    <row r="2296" spans="1:1" x14ac:dyDescent="0.3">
      <c r="A2296" t="s">
        <v>4201</v>
      </c>
    </row>
    <row r="2297" spans="1:1" x14ac:dyDescent="0.3">
      <c r="A2297" t="s">
        <v>4201</v>
      </c>
    </row>
    <row r="2298" spans="1:1" x14ac:dyDescent="0.3">
      <c r="A2298" t="s">
        <v>4201</v>
      </c>
    </row>
  </sheetData>
  <phoneticPr fontId="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M F A A B Q S w M E F A A C A A g A 5 Y h G V R m O b / i m A A A A 9 w A A A B I A H A B D b 2 5 m a W c v U G F j a 2 F n Z S 5 4 b W w g o h g A K K A U A A A A A A A A A A A A A A A A A A A A A A A A A A A A h Y + x D o I w G I R 3 E 9 + B d K c t Z Z L 8 l M H F Q R I T j X F t o I F G a A 0 t l n d z 8 J F 8 B S G K u j n e 3 Z f c 3 e N 2 h 2 x o m + A q O 6 u M T l G E K Q q s E 7 o U j d E y R d q g j C 8 X s B P F W V Q y G G l t k 8 G W K a q d u y S E e O + x j 7 H p K s I o j c g p 3 + 6 L W r Y C f W D 1 H w 6 V n m o L i T g c X 2 s 4 w x F d 4 Z g y T I H M J u R K f w E 2 D p 7 S H x P W f e P 6 T n J X h 4 c N k F k C e X / g T 1 B L A w Q U A A I A C A D l i E Z 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5 Y h G V f s j 3 N D 0 A g A A 9 x E A A B M A H A B G b 3 J t d W x h c y 9 T Z W N 0 a W 9 u M S 5 t I K I Y A C i g F A A A A A A A A A A A A A A A A A A A A A A A A A A A A O 1 X X W 8 S Q R R 9 J + E / T N Y X S F a U S o 0 f 4 c G 0 N T Y + 2 A j E B y B m C q M l L L t m d z A 0 h M S a J m 1 5 r p o V Y 6 y m Q U u a 2 G p 1 + D f z U 5 y 9 W 5 b t M o t p a i Q t 5 Q H I 3 K 9 z 7 t 4 5 O 2 O R E q 0 Y O s q 4 v 8 m 7 k Y i 1 g k 1 S R p y t c / a F s z 5 K I 4 3 Q a A S J D + + v c d b j b J f 3 N z n b 4 O w d Z 0 f w f 4 e z Q + G 5 0 C g R L f H E M K v L h l G N 3 a 9 o J D F n 6 J T o 1 I o p c 3 c K O Y u Y V i G X W X h c e K S T e b P y k q C r K G t W c C 1 X N m q Z e t X C a A l T i n V c x a Z A V l o x D K 3 A W Y e z j 4 n Z A o A 6 5 O w z Z 2 3 O f k P x f c 5 s z g 4 4 W + P 9 V + B w B A 5 2 D F j 8 5 K z r r s Z n E g 3 N a i h x F e l 1 T V M R N e s k r h 6 T G z B + m l k h h A o 2 4 + k 2 8 4 u U 1 N K K F 6 e o D y t 6 O a 1 A u F J s 5 e c x x U U v + x 5 E d g F r D + B 2 h x k d 3 L s n + Y i U 3 z n b B s / 3 A k 0 W L 4 t u L p l G z a D k A c F l 0 c l Y A L S K 8 s c O 9 z Q t U 8 I a N q 2 0 Q 7 L o s X Q q d a C Y S 8 X p E x B 1 F z e g r z Z 0 b R v W B f s t g d V D k D W x b j 0 z z N q c o d V r e n b 1 B X F w n I m e 2 m w q n r e i o k W d 3 k w l n N Q t F T m m P U G R s z c i T F i p W E d Y X z 2 2 e U + l A 1 l / O X P A v o k n N H C l p E H B 1 0 W c G i 3 g G m Z H A v x D J u Y U c I j k T L C R + A p 4 P w Y z Y 7 s z E 0 T r F r o l X 7 4 d A j h 5 P Q x x M h l q m Q m 1 3 A g r k z p h a M W j k Y p + x q k Z C s o V R b p 1 U e a 5 p U y N x o x p g r u B l V P I T l g 3 J y B D f + d 1 v p X p x J J c J Q 4 A j C 0 x 9 s C y 7 6 r B i L J 1 Y J L W o H m i z N e A g I 3 4 f w L P 9 c A U S j y d D n 0 I M b m k X 4 + V X G i w k D o Y P A k t I Y V v A Y s N z Z H v j t G 4 Y e 3 O o K + b j m 4 6 6 u k 8 G h m U d X C w 4 d v V 1 i 2 Z v P t H T 2 K 0 A e 3 O e B G X w G t D X H u k l f 9 Y I P 0 v u a k R R D / p U 5 + 7 / I e C S R y 9 g t D P t 8 Y N N e x a Q L N C t 8 g Y 9 Q j J J g 2 e o L K c 4 n j 3 3 5 U h G o n 6 D 0 + D + 1 h s J j 4 9 B 6 b L S 9 m k Z e H y U n b x L m V / A F B L A Q I t A B Q A A g A I A O W I R l U Z j m / 4 p g A A A P c A A A A S A A A A A A A A A A A A A A A A A A A A A A B D b 2 5 m a W c v U G F j a 2 F n Z S 5 4 b W x Q S w E C L Q A U A A I A C A D l i E Z V U 3 I 4 L J s A A A D h A A A A E w A A A A A A A A A A A A A A A A D y A A A A W 0 N v b n R l b n R f V H l w Z X N d L n h t b F B L A Q I t A B Q A A g A I A O W I R l X 7 I 9 z Q 9 A I A A P c R A A A T A A A A A A A A A A A A A A A A A N o B A A B G b 3 J t d W x h c y 9 T Z W N 0 a W 9 u M S 5 t U E s F B g A A A A A D A A M A w g A A A B s 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R c A A A A A A A A M l w A A O + 7 v z w / e G 1 s I H Z l c n N p b 2 4 9 I j E u M C I g Z W 5 j b 2 R p b m c 9 I n V 0 Z i 0 4 I j 8 + P E x v Y 2 F s U G F j a 2 F n Z U 1 l d G F k Y X R h R m l s Z S B 4 b W x u c z p 4 c 2 k 9 I m h 0 d H A 6 L y 9 3 d 3 c u d z M u b 3 J n L z I w M D E v W E 1 M U 2 N o Z W 1 h L W l u c 3 R h b m N l I i B 4 b W x u c z p 4 c 2 Q 9 I m h 0 d H A 6 L y 9 3 d 3 c u d z M u b 3 J n L z I w M D E v W E 1 M U 2 N o Z W 1 h I j 4 8 S X R l b X M + P E l 0 Z W 0 + P E l 0 Z W 1 M b 2 N h d G l v b j 4 8 S X R l b V R 5 c G U + R m 9 y b X V s Y T w v S X R l b V R 5 c G U + P E l 0 Z W 1 Q Y X R o P l N l Y 3 R p b 2 4 x L y V F M C V C O C U 4 N C V F M C V C O C V B M y V F M C V C O C V C O 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R X J y b 3 J D b 3 V u d C I g V m F s d W U 9 I m w w I i A v P j x F b n R y e S B U e X B l P S J G a W x s T G F z d F V w Z G F 0 Z W Q i I F Z h b H V l P S J k M j A y M i 0 x M C 0 w N l Q w O T o 1 N z o x M S 4 2 N z A 3 O D M 0 W i I g L z 4 8 R W 5 0 c n k g V H l w Z T 0 i R m l s b E N v b H V t b l R 5 c G V z I i B W Y W x 1 Z T 0 i c 0 F 3 Q U d B d 1 l H Q U F B R 0 F 3 T U R C Z 1 k 9 I i A v P j x F b n R y e S B U e X B l P S J G a W x s Q 2 9 s d W 1 u T m F t Z X M i I F Z h b H V l P S J z W y Z x d W 9 0 O + C 4 l + C 4 t e C 5 i C Z x d W 9 0 O y w m c X V v d D v g u K r g u L n g u J X g u K M m c X V v d D s s J n F 1 b 3 Q 7 4 L i X 4 L i 1 4 L m I 4 L i b 4 L i j 4 L i 2 4 L i B 4 L i p 4 L i y J n F 1 b 3 Q 7 L C Z x d W 9 0 O 0 N v b H V t b j Q m c X V v d D s s J n F 1 b 3 Q 7 Q 2 9 s d W 1 u N S Z x d W 9 0 O y w m c X V v d D v g u I r g u L f g u Y j g u K 0 g L S D g u K r g u I H g u L j g u K U m c X V v d D s s J n F 1 b 3 Q 7 4 L i V 4 L i z 4 L m B 4 L i r 4 L i Z 4 L m I 4 L i H J n F 1 b 3 Q 7 L C Z x d W 9 0 O 0 N v b H V t b j g m c X V v d D s s J n F 1 b 3 Q 7 Q 2 9 s d W 1 u O S Z x d W 9 0 O y w m c X V v d D t D b 2 x 1 b W 4 x M C Z x d W 9 0 O y w m c X V v d D t D b 2 x 1 b W 4 x M S Z x d W 9 0 O y w m c X V v d D t D b 2 x 1 b W 4 x M i Z x d W 9 0 O y w m c X V v d D t D b 2 x 1 b W 4 x M y Z x d W 9 0 O y w m c X V v d D t D b 2 x 1 b W 4 x N 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j b 3 Z l c n l U Y X J n Z X R D b 2 x 1 b W 4 i I F Z h b H V l P S J s M S I g L z 4 8 R W 5 0 c n k g V H l w Z T 0 i U m V j b 3 Z l c n l U Y X J n Z X R S b 3 c i I F Z h b H V l P S J s M S I g L z 4 8 R W 5 0 c n k g V H l w Z T 0 i U m V j b 3 Z l c n l U Y X J n Z X R T a G V l d C I g V m F s d W U 9 I n N T a G V l d D U i I C 8 + P E V u d H J 5 I F R 5 c G U 9 I l J l b G F 0 a W 9 u c 2 h p c E l u Z m 9 D b 2 5 0 Y W l u Z X I i I F Z h b H V l P S J z e y Z x d W 9 0 O 2 N v b H V t b k N v d W 5 0 J n F 1 b 3 Q 7 O j E 0 L C Z x d W 9 0 O 2 t l e U N v b H V t b k 5 h b W V z J n F 1 b 3 Q 7 O l t d L C Z x d W 9 0 O 3 F 1 Z X J 5 U m V s Y X R p b 2 5 z a G l w c y Z x d W 9 0 O z p b X S w m c X V v d D t j b 2 x 1 b W 5 J Z G V u d G l 0 a W V z J n F 1 b 3 Q 7 O l s m c X V v d D t T Z W N 0 a W 9 u M S / g u I T g u K P g u L k v 4 L m A 4 L i b 4 L i l 4 L i 1 4 L m I 4 L i i 4 L i Z 4 L m B 4 L i b 4 L i l 4 L i H 4 L i K 4 L i Z 4 L i 0 4 L i U 4 L m B 4 L i l 4 L m J 4 L i n L n v g u J f g u L X g u Y g s M H 0 m c X V v d D s s J n F 1 b 3 Q 7 U 2 V j d G l v b j E v 4 L i E 4 L i j 4 L i 5 L + C 5 g O C 4 m + C 4 p e C 4 t e C 5 i O C 4 o u C 4 m e C 5 g e C 4 m + C 4 p e C 4 h + C 4 i u C 4 m e C 4 t O C 4 l O C 5 g e C 4 p e C 5 i e C 4 p y 5 7 4 L i q 4 L i 5 4 L i V 4 L i j L D F 9 J n F 1 b 3 Q 7 L C Z x d W 9 0 O 1 N l Y 3 R p b 2 4 x L + C 4 h O C 4 o + C 4 u S / g u Y D g u J v g u K X g u L X g u Y j g u K L g u J n g u Y H g u J v g u K X g u I f g u I r g u J n g u L T g u J T g u Y H g u K X g u Y n g u K c u e + C 4 l + C 4 t e C 5 i O C 4 m + C 4 o + C 4 t u C 4 g e C 4 q e C 4 s i w y f S Z x d W 9 0 O y w m c X V v d D t T Z W N 0 a W 9 u M S / g u I T g u K P g u L k v 4 L m A 4 L i b 4 L i l 4 L i 1 4 L m I 4 L i i 4 L i Z 4 L m B 4 L i b 4 L i l 4 L i H 4 L i K 4 L i Z 4 L i 0 4 L i U 4 L m B 4 L i l 4 L m J 4 L i n L n t D b 2 x 1 b W 4 0 L D N 9 J n F 1 b 3 Q 7 L C Z x d W 9 0 O 1 N l Y 3 R p b 2 4 x L + C 4 h O C 4 o + C 4 u S / g u Y D g u J v g u K X g u L X g u Y j g u K L g u J n g u Y H g u J v g u K X g u I f g u I r g u J n g u L T g u J T g u Y H g u K X g u Y n g u K c u e 0 N v b H V t b j U s N H 0 m c X V v d D s s J n F 1 b 3 Q 7 U 2 V j d G l v b j E v 4 L i E 4 L i j 4 L i 5 L + C 5 g O C 4 m + C 4 p e C 4 t e C 5 i O C 4 o u C 4 m e C 5 g e C 4 m + C 4 p e C 4 h + C 4 i u C 4 m e C 4 t O C 4 l O C 5 g e C 4 p e C 5 i e C 4 p y 5 7 4 L i K 4 L i 3 4 L m I 4 L i t I C 0 g 4 L i q 4 L i B 4 L i 4 4 L i l L D V 9 J n F 1 b 3 Q 7 L C Z x d W 9 0 O 1 N l Y 3 R p b 2 4 x L + C 4 h O C 4 o + C 4 u S / g u Y D g u J v g u K X g u L X g u Y j g u K L g u J n g u Y H g u J v g u K X g u I f g u I r g u J n g u L T g u J T g u Y H g u K X g u Y n g u K c u e + C 4 l e C 4 s + C 5 g e C 4 q + C 4 m e C 5 i O C 4 h y w 2 f S Z x d W 9 0 O y w m c X V v d D t T Z W N 0 a W 9 u M S / g u I T g u K P g u L k v 4 L m A 4 L i b 4 L i l 4 L i 1 4 L m I 4 L i i 4 L i Z 4 L m B 4 L i b 4 L i l 4 L i H 4 L i K 4 L i Z 4 L i 0 4 L i U 4 L m B 4 L i l 4 L m J 4 L i n L n t D b 2 x 1 b W 4 4 L D d 9 J n F 1 b 3 Q 7 L C Z x d W 9 0 O 1 N l Y 3 R p b 2 4 x L + C 4 h O C 4 o + C 4 u S / g u Y D g u J v g u K X g u L X g u Y j g u K L g u J n g u Y H g u J v g u K X g u I f g u I r g u J n g u L T g u J T g u Y H g u K X g u Y n g u K c u e 0 N v b H V t b j k s O H 0 m c X V v d D s s J n F 1 b 3 Q 7 U 2 V j d G l v b j E v 4 L i E 4 L i j 4 L i 5 L + C 5 g O C 4 m + C 4 p e C 4 t e C 5 i O C 4 o u C 4 m e C 5 g e C 4 m + C 4 p e C 4 h + C 4 i u C 4 m e C 4 t O C 4 l O C 5 g e C 4 p e C 5 i e C 4 p y 5 7 Q 2 9 s d W 1 u M T A s O X 0 m c X V v d D s s J n F 1 b 3 Q 7 U 2 V j d G l v b j E v 4 L i E 4 L i j 4 L i 5 L + C 5 g O C 4 m + C 4 p e C 4 t e C 5 i O C 4 o u C 4 m e C 5 g e C 4 m + C 4 p e C 4 h + C 4 i u C 4 m e C 4 t O C 4 l O C 5 g e C 4 p e C 5 i e C 4 p y 5 7 Q 2 9 s d W 1 u M T E s M T B 9 J n F 1 b 3 Q 7 L C Z x d W 9 0 O 1 N l Y 3 R p b 2 4 x L + C 4 h O C 4 o + C 4 u S / g u Y D g u J v g u K X g u L X g u Y j g u K L g u J n g u Y H g u J v g u K X g u I f g u I r g u J n g u L T g u J T g u Y H g u K X g u Y n g u K c u e 0 N v b H V t b j E y L D E x f S Z x d W 9 0 O y w m c X V v d D t T Z W N 0 a W 9 u M S / g u I T g u K P g u L k v 4 L m A 4 L i b 4 L i l 4 L i 1 4 L m I 4 L i i 4 L i Z 4 L m B 4 L i b 4 L i l 4 L i H 4 L i K 4 L i Z 4 L i 0 4 L i U 4 L m B 4 L i l 4 L m J 4 L i n L n t D b 2 x 1 b W 4 x M y w x M n 0 m c X V v d D s s J n F 1 b 3 Q 7 U 2 V j d G l v b j E v 4 L i E 4 L i j 4 L i 5 L + C 5 g O C 4 m + C 4 p e C 4 t e C 5 i O C 4 o u C 4 m e C 5 g e C 4 m + C 4 p e C 4 h + C 4 i u C 4 m e C 4 t O C 4 l O C 5 g e C 4 p e C 5 i e C 4 p y 5 7 Q 2 9 s d W 1 u M T Q s M T N 9 J n F 1 b 3 Q 7 X S w m c X V v d D t D b 2 x 1 b W 5 D b 3 V u d C Z x d W 9 0 O z o x N C w m c X V v d D t L Z X l D b 2 x 1 b W 5 O Y W 1 l c y Z x d W 9 0 O z p b X S w m c X V v d D t D b 2 x 1 b W 5 J Z G V u d G l 0 a W V z J n F 1 b 3 Q 7 O l s m c X V v d D t T Z W N 0 a W 9 u M S / g u I T g u K P g u L k v 4 L m A 4 L i b 4 L i l 4 L i 1 4 L m I 4 L i i 4 L i Z 4 L m B 4 L i b 4 L i l 4 L i H 4 L i K 4 L i Z 4 L i 0 4 L i U 4 L m B 4 L i l 4 L m J 4 L i n L n v g u J f g u L X g u Y g s M H 0 m c X V v d D s s J n F 1 b 3 Q 7 U 2 V j d G l v b j E v 4 L i E 4 L i j 4 L i 5 L + C 5 g O C 4 m + C 4 p e C 4 t e C 5 i O C 4 o u C 4 m e C 5 g e C 4 m + C 4 p e C 4 h + C 4 i u C 4 m e C 4 t O C 4 l O C 5 g e C 4 p e C 5 i e C 4 p y 5 7 4 L i q 4 L i 5 4 L i V 4 L i j L D F 9 J n F 1 b 3 Q 7 L C Z x d W 9 0 O 1 N l Y 3 R p b 2 4 x L + C 4 h O C 4 o + C 4 u S / g u Y D g u J v g u K X g u L X g u Y j g u K L g u J n g u Y H g u J v g u K X g u I f g u I r g u J n g u L T g u J T g u Y H g u K X g u Y n g u K c u e + C 4 l + C 4 t e C 5 i O C 4 m + C 4 o + C 4 t u C 4 g e C 4 q e C 4 s i w y f S Z x d W 9 0 O y w m c X V v d D t T Z W N 0 a W 9 u M S / g u I T g u K P g u L k v 4 L m A 4 L i b 4 L i l 4 L i 1 4 L m I 4 L i i 4 L i Z 4 L m B 4 L i b 4 L i l 4 L i H 4 L i K 4 L i Z 4 L i 0 4 L i U 4 L m B 4 L i l 4 L m J 4 L i n L n t D b 2 x 1 b W 4 0 L D N 9 J n F 1 b 3 Q 7 L C Z x d W 9 0 O 1 N l Y 3 R p b 2 4 x L + C 4 h O C 4 o + C 4 u S / g u Y D g u J v g u K X g u L X g u Y j g u K L g u J n g u Y H g u J v g u K X g u I f g u I r g u J n g u L T g u J T g u Y H g u K X g u Y n g u K c u e 0 N v b H V t b j U s N H 0 m c X V v d D s s J n F 1 b 3 Q 7 U 2 V j d G l v b j E v 4 L i E 4 L i j 4 L i 5 L + C 5 g O C 4 m + C 4 p e C 4 t e C 5 i O C 4 o u C 4 m e C 5 g e C 4 m + C 4 p e C 4 h + C 4 i u C 4 m e C 4 t O C 4 l O C 5 g e C 4 p e C 5 i e C 4 p y 5 7 4 L i K 4 L i 3 4 L m I 4 L i t I C 0 g 4 L i q 4 L i B 4 L i 4 4 L i l L D V 9 J n F 1 b 3 Q 7 L C Z x d W 9 0 O 1 N l Y 3 R p b 2 4 x L + C 4 h O C 4 o + C 4 u S / g u Y D g u J v g u K X g u L X g u Y j g u K L g u J n g u Y H g u J v g u K X g u I f g u I r g u J n g u L T g u J T g u Y H g u K X g u Y n g u K c u e + C 4 l e C 4 s + C 5 g e C 4 q + C 4 m e C 5 i O C 4 h y w 2 f S Z x d W 9 0 O y w m c X V v d D t T Z W N 0 a W 9 u M S / g u I T g u K P g u L k v 4 L m A 4 L i b 4 L i l 4 L i 1 4 L m I 4 L i i 4 L i Z 4 L m B 4 L i b 4 L i l 4 L i H 4 L i K 4 L i Z 4 L i 0 4 L i U 4 L m B 4 L i l 4 L m J 4 L i n L n t D b 2 x 1 b W 4 4 L D d 9 J n F 1 b 3 Q 7 L C Z x d W 9 0 O 1 N l Y 3 R p b 2 4 x L + C 4 h O C 4 o + C 4 u S / g u Y D g u J v g u K X g u L X g u Y j g u K L g u J n g u Y H g u J v g u K X g u I f g u I r g u J n g u L T g u J T g u Y H g u K X g u Y n g u K c u e 0 N v b H V t b j k s O H 0 m c X V v d D s s J n F 1 b 3 Q 7 U 2 V j d G l v b j E v 4 L i E 4 L i j 4 L i 5 L + C 5 g O C 4 m + C 4 p e C 4 t e C 5 i O C 4 o u C 4 m e C 5 g e C 4 m + C 4 p e C 4 h + C 4 i u C 4 m e C 4 t O C 4 l O C 5 g e C 4 p e C 5 i e C 4 p y 5 7 Q 2 9 s d W 1 u M T A s O X 0 m c X V v d D s s J n F 1 b 3 Q 7 U 2 V j d G l v b j E v 4 L i E 4 L i j 4 L i 5 L + C 5 g O C 4 m + C 4 p e C 4 t e C 5 i O C 4 o u C 4 m e C 5 g e C 4 m + C 4 p e C 4 h + C 4 i u C 4 m e C 4 t O C 4 l O C 5 g e C 4 p e C 5 i e C 4 p y 5 7 Q 2 9 s d W 1 u M T E s M T B 9 J n F 1 b 3 Q 7 L C Z x d W 9 0 O 1 N l Y 3 R p b 2 4 x L + C 4 h O C 4 o + C 4 u S / g u Y D g u J v g u K X g u L X g u Y j g u K L g u J n g u Y H g u J v g u K X g u I f g u I r g u J n g u L T g u J T g u Y H g u K X g u Y n g u K c u e 0 N v b H V t b j E y L D E x f S Z x d W 9 0 O y w m c X V v d D t T Z W N 0 a W 9 u M S / g u I T g u K P g u L k v 4 L m A 4 L i b 4 L i l 4 L i 1 4 L m I 4 L i i 4 L i Z 4 L m B 4 L i b 4 L i l 4 L i H 4 L i K 4 L i Z 4 L i 0 4 L i U 4 L m B 4 L i l 4 L m J 4 L i n L n t D b 2 x 1 b W 4 x M y w x M n 0 m c X V v d D s s J n F 1 b 3 Q 7 U 2 V j d G l v b j E v 4 L i E 4 L i j 4 L i 5 L + C 5 g O C 4 m + C 4 p e C 4 t e C 5 i O C 4 o u C 4 m e C 5 g e C 4 m + C 4 p e C 4 h + C 4 i u C 4 m e C 4 t O C 4 l O C 5 g e C 4 p e C 5 i e C 4 p y 5 7 Q 2 9 s d W 1 u M T Q s M T N 9 J n F 1 b 3 Q 7 X S w m c X V v d D t S Z W x h d G l v b n N o a X B J b m Z v J n F 1 b 3 Q 7 O l t d f S I g L z 4 8 R W 5 0 c n k g V H l w Z T 0 i U m V z d W x 0 V H l w Z S I g V m F s d W U 9 I n N U Y W J s Z S I g L z 4 8 R W 5 0 c n k g V H l w Z T 0 i T m F 2 a W d h d G l v b l N 0 Z X B O Y W 1 l I i B W Y W x 1 Z T 0 i c + C 4 g e C 4 s u C 4 o + C 4 m e C 4 s + C 4 l + C 4 s u C 4 h y I g L z 4 8 R W 5 0 c n k g V H l w Z T 0 i R m l s b E 9 i a m V j d F R 5 c G U i I F Z h b H V l P S J z Q 2 9 u b m V j d G l v b k 9 u b H k i I C 8 + P E V u d H J 5 I F R 5 c G U 9 I k 5 h b W V V c G R h d G V k Q W Z 0 Z X J G a W x s I i B W Y W x 1 Z T 0 i b D A i I C 8 + P C 9 T d G F i b G V F b n R y a W V z P j w v S X R l b T 4 8 S X R l b T 4 8 S X R l b U x v Y 2 F 0 a W 9 u P j x J d G V t V H l w Z T 5 G b 3 J t d W x h P C 9 J d G V t V H l w Z T 4 8 S X R l b V B h d G g + U 2 V j d G l v b j E v J U U w J U I 4 J U E z J U U w J U I 4 J U I y J U U w J U I 4 J U E y J U U w J U I 4 J T h B J U U w J U I 4 J U I 3 J U U w J U I 5 J T g 4 J U U w J U I 4 J U F E J T I w U 2 d z P C 9 J d G V t U G F 0 a D 4 8 L 0 l 0 Z W 1 M b 2 N h d G l v b j 4 8 U 3 R h Y m x l R W 5 0 c m l l c z 4 8 R W 5 0 c n k g V H l w Z T 0 i Q W R k Z W R U b 0 R h d G F N b 2 R l b C I g V m F s d W U 9 I m w w I i A v P j x F b n R y e S B U e X B l P S J O Y W 1 l V X B k Y X R l Z E F m d G V y R m l s b C I g V m F s d W U 9 I m w w I i A v P j x F b n R y e S B U e X B l P S J G a W x s R W 5 h Y m x l Z C I g V m F s d W U 9 I m w w I i A v P j x F b n R y e S B U e X B l P S J G a W x s R X J y b 3 J D b 2 R l I i B W Y W x 1 Z T 0 i c 1 V u a 2 5 v d 2 4 i I C 8 + P E V u d H J 5 I F R 5 c G U 9 I k Z p b G x F c n J v c k N v d W 5 0 I i B W Y W x 1 Z T 0 i b D A i I C 8 + P E V u d H J 5 I F R 5 c G U 9 I k Z p b G x M Y X N 0 V X B k Y X R l Z C I g V m F s d W U 9 I m Q y M D I y L T E w L T A 2 V D A 5 O j U 3 O j E x L j Y y M z Q 5 M D V a I i A v P j x F b n R y e S B U e X B l P S J G a W x s Q 2 9 s d W 1 u V H l w Z X M i I F Z h b H V l P S J z Q m d Z R E F 3 T U R B d 1 l H Q X d Z R 0 J n T T 0 i I C 8 + P E V u d H J 5 I F R 5 c G U 9 I k Z p b G x D b 2 x 1 b W 5 O Y W 1 l c y I g V m F s d W U 9 I n N b J n F 1 b 3 Q 7 4 L i j 4 L i w 4 L i U 4 L i x 4 L i a J n F 1 b 3 Q 7 L C Z x d W 9 0 O + C 4 i u C 4 s e C 5 i e C 4 m S Z x d W 9 0 O y w m c X V v d D v g u K v g u Y n g u K 3 g u I c m c X V v d D s s J n F 1 b 3 Q 7 4 L i b 4 L i 1 4 L i B 4 L i y 4 L i j 4 L i o 4 L i 2 4 L i B 4 L i p 4 L i y J n F 1 b 3 Q 7 L C Z x d W 9 0 O + C 4 o O C 4 s u C 4 h O C 5 g O C 4 o + C 4 t e C 4 o u C 4 m S Z x d W 9 0 O y w m c X V v d D v g u Y H g u J z g u J k m c X V v d D s s J n F 1 b 3 Q 7 4 L m A 4 L i l 4 L i C 4 L i X 4 L i 1 4 L m I J n F 1 b 3 Q 7 L C Z x d W 9 0 O + C 4 g e C 4 p e C 4 u O C 5 i O C 4 o S Z x d W 9 0 O y w m c X V v d D v g u K r g u J b g u L L g u J n g u L D g u J n g u L H g u I H g u Y D g u K P g u L X g u K L g u J k m c X V v d D s s J n F 1 b 3 Q 7 4 L m A 4 L i l 4 L i C 4 L i b 4 L i j 4 L i w 4 L i I 4 L i z 4 L i V 4 L i x 4 L i n J n F 1 b 3 Q 7 L C Z x d W 9 0 O + C 4 h O C 4 s + C 4 m e C 4 s + C 4 q + C 4 m e C 5 i e C 4 s i Z x d W 9 0 O y w m c X V v d D v g u I r g u L f g u Y j g u K 0 m c X V v d D s s J n F 1 b 3 Q 7 4 L i Z 4 L i y 4 L i h 4 L i q 4 L i B 4 L i 4 4 L i l J n F 1 b 3 Q 7 L C Z x d W 9 0 O + C 5 g O C 4 p e C 4 g u C 4 m + C 4 o + C 4 s O C 4 i u C 4 s u C 4 i u C 4 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j b 3 Z l c n l U Y X J n Z X R D b 2 x 1 b W 4 i I F Z h b H V l P S J s M S I g L z 4 8 R W 5 0 c n k g V H l w Z T 0 i U m V j b 3 Z l c n l U Y X J n Z X R S b 3 c i I F Z h b H V l P S J s M S I g L z 4 8 R W 5 0 c n k g V H l w Z T 0 i U m V j b 3 Z l c n l U Y X J n Z X R T a G V l d C I g V m F s d W U 9 I n N T a G V l d D Y i I C 8 + P E V u d H J 5 I F R 5 c G U 9 I l J l b G F 0 a W 9 u c 2 h p c E l u Z m 9 D b 2 5 0 Y W l u Z X I i I F Z h b H V l P S J z e y Z x d W 9 0 O 2 N v b H V t b k N v d W 5 0 J n F 1 b 3 Q 7 O j E 0 L C Z x d W 9 0 O 2 t l e U N v b H V t b k 5 h b W V z J n F 1 b 3 Q 7 O l t d L C Z x d W 9 0 O 3 F 1 Z X J 5 U m V s Y X R p b 2 5 z a G l w c y Z x d W 9 0 O z p b X S w m c X V v d D t j b 2 x 1 b W 5 J Z G V u d G l 0 a W V z J n F 1 b 3 Q 7 O l s m c X V v d D t T Z W N 0 a W 9 u M S / g u K P g u L L g u K L g u I r g u L f g u Y j g u K 0 g U 2 d z L + C 5 g O C 4 m + C 4 p e C 4 t e C 5 i O C 4 o u C 4 m e C 5 g e C 4 m + C 4 p e C 4 h + C 4 i u C 4 m e C 4 t O C 4 l O C 5 g e C 4 p e C 5 i e C 4 p y 5 7 4 L i j 4 L i w 4 L i U 4 L i x 4 L i a L D B 9 J n F 1 b 3 Q 7 L C Z x d W 9 0 O 1 N l Y 3 R p b 2 4 x L + C 4 o + C 4 s u C 4 o u C 4 i u C 4 t + C 5 i O C 4 r S B T Z 3 M v 4 L m A 4 L i b 4 L i l 4 L i 1 4 L m I 4 L i i 4 L i Z 4 L m B 4 L i b 4 L i l 4 L i H 4 L i K 4 L i Z 4 L i 0 4 L i U 4 L m B 4 L i l 4 L m J 4 L i n L n v g u I r g u L H g u Y n g u J k s M X 0 m c X V v d D s s J n F 1 b 3 Q 7 U 2 V j d G l v b j E v 4 L i j 4 L i y 4 L i i 4 L i K 4 L i 3 4 L m I 4 L i t I F N n c y / g u Y D g u J v g u K X g u L X g u Y j g u K L g u J n g u Y H g u J v g u K X g u I f g u I r g u J n g u L T g u J T g u Y H g u K X g u Y n g u K c u e + C 4 q + C 5 i e C 4 r e C 4 h y w y f S Z x d W 9 0 O y w m c X V v d D t T Z W N 0 a W 9 u M S / g u K P g u L L g u K L g u I r g u L f g u Y j g u K 0 g U 2 d z L + C 5 g O C 4 m + C 4 p e C 4 t e C 5 i O C 4 o u C 4 m e C 5 g e C 4 m + C 4 p e C 4 h + C 4 i u C 4 m e C 4 t O C 4 l O C 5 g e C 4 p e C 5 i e C 4 p y 5 7 4 L i b 4 L i 1 4 L i B 4 L i y 4 L i j 4 L i o 4 L i 2 4 L i B 4 L i p 4 L i y L D N 9 J n F 1 b 3 Q 7 L C Z x d W 9 0 O 1 N l Y 3 R p b 2 4 x L + C 4 o + C 4 s u C 4 o u C 4 i u C 4 t + C 5 i O C 4 r S B T Z 3 M v 4 L m A 4 L i b 4 L i l 4 L i 1 4 L m I 4 L i i 4 L i Z 4 L m B 4 L i b 4 L i l 4 L i H 4 L i K 4 L i Z 4 L i 0 4 L i U 4 L m B 4 L i l 4 L m J 4 L i n L n v g u K D g u L L g u I T g u Y D g u K P g u L X g u K L g u J k s N H 0 m c X V v d D s s J n F 1 b 3 Q 7 U 2 V j d G l v b j E v 4 L i j 4 L i y 4 L i i 4 L i K 4 L i 3 4 L m I 4 L i t I F N n c y / g u Y D g u J v g u K X g u L X g u Y j g u K L g u J n g u Y H g u J v g u K X g u I f g u I r g u J n g u L T g u J T g u Y H g u K X g u Y n g u K c u e + C 5 g e C 4 n O C 4 m S w 1 f S Z x d W 9 0 O y w m c X V v d D t T Z W N 0 a W 9 u M S / g u K P g u L L g u K L g u I r g u L f g u Y j g u K 0 g U 2 d z L + C 5 g O C 4 m + C 4 p e C 4 t e C 5 i O C 4 o u C 4 m e C 5 g e C 4 m + C 4 p e C 4 h + C 4 i u C 4 m e C 4 t O C 4 l O C 5 g e C 4 p e C 5 i e C 4 p y 5 7 4 L m A 4 L i l 4 L i C 4 L i X 4 L i 1 4 L m I L D Z 9 J n F 1 b 3 Q 7 L C Z x d W 9 0 O 1 N l Y 3 R p b 2 4 x L + C 4 o + C 4 s u C 4 o u C 4 i u C 4 t + C 5 i O C 4 r S B T Z 3 M v 4 L m A 4 L i b 4 L i l 4 L i 1 4 L m I 4 L i i 4 L i Z 4 L m B 4 L i b 4 L i l 4 L i H 4 L i K 4 L i Z 4 L i 0 4 L i U 4 L m B 4 L i l 4 L m J 4 L i n L n v g u I H g u K X g u L j g u Y j g u K E s N 3 0 m c X V v d D s s J n F 1 b 3 Q 7 U 2 V j d G l v b j E v 4 L i j 4 L i y 4 L i i 4 L i K 4 L i 3 4 L m I 4 L i t I F N n c y / g u Y D g u J v g u K X g u L X g u Y j g u K L g u J n g u Y H g u J v g u K X g u I f g u I r g u J n g u L T g u J T g u Y H g u K X g u Y n g u K c u e + C 4 q u C 4 l u C 4 s u C 4 m e C 4 s O C 4 m e C 4 s e C 4 g e C 5 g O C 4 o + C 4 t e C 4 o u C 4 m S w 4 f S Z x d W 9 0 O y w m c X V v d D t T Z W N 0 a W 9 u M S / g u K P g u L L g u K L g u I r g u L f g u Y j g u K 0 g U 2 d z L + C 5 g O C 4 m + C 4 p e C 4 t e C 5 i O C 4 o u C 4 m e C 5 g e C 4 m + C 4 p e C 4 h + C 4 i u C 4 m e C 4 t O C 4 l O C 5 g e C 4 p e C 5 i e C 4 p y 5 7 4 L m A 4 L i l 4 L i C 4 L i b 4 L i j 4 L i w 4 L i I 4 L i z 4 L i V 4 L i x 4 L i n L D l 9 J n F 1 b 3 Q 7 L C Z x d W 9 0 O 1 N l Y 3 R p b 2 4 x L + C 4 o + C 4 s u C 4 o u C 4 i u C 4 t + C 5 i O C 4 r S B T Z 3 M v 4 L m A 4 L i b 4 L i l 4 L i 1 4 L m I 4 L i i 4 L i Z 4 L m B 4 L i b 4 L i l 4 L i H 4 L i K 4 L i Z 4 L i 0 4 L i U 4 L m B 4 L i l 4 L m J 4 L i n L n v g u I T g u L P g u J n g u L P g u K v g u J n g u Y n g u L I s M T B 9 J n F 1 b 3 Q 7 L C Z x d W 9 0 O 1 N l Y 3 R p b 2 4 x L + C 4 o + C 4 s u C 4 o u C 4 i u C 4 t + C 5 i O C 4 r S B T Z 3 M v 4 L m A 4 L i b 4 L i l 4 L i 1 4 L m I 4 L i i 4 L i Z 4 L m B 4 L i b 4 L i l 4 L i H 4 L i K 4 L i Z 4 L i 0 4 L i U 4 L m B 4 L i l 4 L m J 4 L i n L n v g u I r g u L f g u Y j g u K 0 s M T F 9 J n F 1 b 3 Q 7 L C Z x d W 9 0 O 1 N l Y 3 R p b 2 4 x L + C 4 o + C 4 s u C 4 o u C 4 i u C 4 t + C 5 i O C 4 r S B T Z 3 M v 4 L m A 4 L i b 4 L i l 4 L i 1 4 L m I 4 L i i 4 L i Z 4 L m B 4 L i b 4 L i l 4 L i H 4 L i K 4 L i Z 4 L i 0 4 L i U 4 L m B 4 L i l 4 L m J 4 L i n L n v g u J n g u L L g u K H g u K r g u I H g u L j g u K U s M T J 9 J n F 1 b 3 Q 7 L C Z x d W 9 0 O 1 N l Y 3 R p b 2 4 x L + C 4 o + C 4 s u C 4 o u C 4 i u C 4 t + C 5 i O C 4 r S B T Z 3 M v 4 L m A 4 L i b 4 L i l 4 L i 1 4 L m I 4 L i i 4 L i Z 4 L m B 4 L i b 4 L i l 4 L i H 4 L i K 4 L i Z 4 L i 0 4 L i U 4 L m B 4 L i l 4 L m J 4 L i n L n v g u Y D g u K X g u I L g u J v g u K P g u L D g u I r g u L L g u I r g u J k s M T N 9 J n F 1 b 3 Q 7 X S w m c X V v d D t D b 2 x 1 b W 5 D b 3 V u d C Z x d W 9 0 O z o x N C w m c X V v d D t L Z X l D b 2 x 1 b W 5 O Y W 1 l c y Z x d W 9 0 O z p b X S w m c X V v d D t D b 2 x 1 b W 5 J Z G V u d G l 0 a W V z J n F 1 b 3 Q 7 O l s m c X V v d D t T Z W N 0 a W 9 u M S / g u K P g u L L g u K L g u I r g u L f g u Y j g u K 0 g U 2 d z L + C 5 g O C 4 m + C 4 p e C 4 t e C 5 i O C 4 o u C 4 m e C 5 g e C 4 m + C 4 p e C 4 h + C 4 i u C 4 m e C 4 t O C 4 l O C 5 g e C 4 p e C 5 i e C 4 p y 5 7 4 L i j 4 L i w 4 L i U 4 L i x 4 L i a L D B 9 J n F 1 b 3 Q 7 L C Z x d W 9 0 O 1 N l Y 3 R p b 2 4 x L + C 4 o + C 4 s u C 4 o u C 4 i u C 4 t + C 5 i O C 4 r S B T Z 3 M v 4 L m A 4 L i b 4 L i l 4 L i 1 4 L m I 4 L i i 4 L i Z 4 L m B 4 L i b 4 L i l 4 L i H 4 L i K 4 L i Z 4 L i 0 4 L i U 4 L m B 4 L i l 4 L m J 4 L i n L n v g u I r g u L H g u Y n g u J k s M X 0 m c X V v d D s s J n F 1 b 3 Q 7 U 2 V j d G l v b j E v 4 L i j 4 L i y 4 L i i 4 L i K 4 L i 3 4 L m I 4 L i t I F N n c y / g u Y D g u J v g u K X g u L X g u Y j g u K L g u J n g u Y H g u J v g u K X g u I f g u I r g u J n g u L T g u J T g u Y H g u K X g u Y n g u K c u e + C 4 q + C 5 i e C 4 r e C 4 h y w y f S Z x d W 9 0 O y w m c X V v d D t T Z W N 0 a W 9 u M S / g u K P g u L L g u K L g u I r g u L f g u Y j g u K 0 g U 2 d z L + C 5 g O C 4 m + C 4 p e C 4 t e C 5 i O C 4 o u C 4 m e C 5 g e C 4 m + C 4 p e C 4 h + C 4 i u C 4 m e C 4 t O C 4 l O C 5 g e C 4 p e C 5 i e C 4 p y 5 7 4 L i b 4 L i 1 4 L i B 4 L i y 4 L i j 4 L i o 4 L i 2 4 L i B 4 L i p 4 L i y L D N 9 J n F 1 b 3 Q 7 L C Z x d W 9 0 O 1 N l Y 3 R p b 2 4 x L + C 4 o + C 4 s u C 4 o u C 4 i u C 4 t + C 5 i O C 4 r S B T Z 3 M v 4 L m A 4 L i b 4 L i l 4 L i 1 4 L m I 4 L i i 4 L i Z 4 L m B 4 L i b 4 L i l 4 L i H 4 L i K 4 L i Z 4 L i 0 4 L i U 4 L m B 4 L i l 4 L m J 4 L i n L n v g u K D g u L L g u I T g u Y D g u K P g u L X g u K L g u J k s N H 0 m c X V v d D s s J n F 1 b 3 Q 7 U 2 V j d G l v b j E v 4 L i j 4 L i y 4 L i i 4 L i K 4 L i 3 4 L m I 4 L i t I F N n c y / g u Y D g u J v g u K X g u L X g u Y j g u K L g u J n g u Y H g u J v g u K X g u I f g u I r g u J n g u L T g u J T g u Y H g u K X g u Y n g u K c u e + C 5 g e C 4 n O C 4 m S w 1 f S Z x d W 9 0 O y w m c X V v d D t T Z W N 0 a W 9 u M S / g u K P g u L L g u K L g u I r g u L f g u Y j g u K 0 g U 2 d z L + C 5 g O C 4 m + C 4 p e C 4 t e C 5 i O C 4 o u C 4 m e C 5 g e C 4 m + C 4 p e C 4 h + C 4 i u C 4 m e C 4 t O C 4 l O C 5 g e C 4 p e C 5 i e C 4 p y 5 7 4 L m A 4 L i l 4 L i C 4 L i X 4 L i 1 4 L m I L D Z 9 J n F 1 b 3 Q 7 L C Z x d W 9 0 O 1 N l Y 3 R p b 2 4 x L + C 4 o + C 4 s u C 4 o u C 4 i u C 4 t + C 5 i O C 4 r S B T Z 3 M v 4 L m A 4 L i b 4 L i l 4 L i 1 4 L m I 4 L i i 4 L i Z 4 L m B 4 L i b 4 L i l 4 L i H 4 L i K 4 L i Z 4 L i 0 4 L i U 4 L m B 4 L i l 4 L m J 4 L i n L n v g u I H g u K X g u L j g u Y j g u K E s N 3 0 m c X V v d D s s J n F 1 b 3 Q 7 U 2 V j d G l v b j E v 4 L i j 4 L i y 4 L i i 4 L i K 4 L i 3 4 L m I 4 L i t I F N n c y / g u Y D g u J v g u K X g u L X g u Y j g u K L g u J n g u Y H g u J v g u K X g u I f g u I r g u J n g u L T g u J T g u Y H g u K X g u Y n g u K c u e + C 4 q u C 4 l u C 4 s u C 4 m e C 4 s O C 4 m e C 4 s e C 4 g e C 5 g O C 4 o + C 4 t e C 4 o u C 4 m S w 4 f S Z x d W 9 0 O y w m c X V v d D t T Z W N 0 a W 9 u M S / g u K P g u L L g u K L g u I r g u L f g u Y j g u K 0 g U 2 d z L + C 5 g O C 4 m + C 4 p e C 4 t e C 5 i O C 4 o u C 4 m e C 5 g e C 4 m + C 4 p e C 4 h + C 4 i u C 4 m e C 4 t O C 4 l O C 5 g e C 4 p e C 5 i e C 4 p y 5 7 4 L m A 4 L i l 4 L i C 4 L i b 4 L i j 4 L i w 4 L i I 4 L i z 4 L i V 4 L i x 4 L i n L D l 9 J n F 1 b 3 Q 7 L C Z x d W 9 0 O 1 N l Y 3 R p b 2 4 x L + C 4 o + C 4 s u C 4 o u C 4 i u C 4 t + C 5 i O C 4 r S B T Z 3 M v 4 L m A 4 L i b 4 L i l 4 L i 1 4 L m I 4 L i i 4 L i Z 4 L m B 4 L i b 4 L i l 4 L i H 4 L i K 4 L i Z 4 L i 0 4 L i U 4 L m B 4 L i l 4 L m J 4 L i n L n v g u I T g u L P g u J n g u L P g u K v g u J n g u Y n g u L I s M T B 9 J n F 1 b 3 Q 7 L C Z x d W 9 0 O 1 N l Y 3 R p b 2 4 x L + C 4 o + C 4 s u C 4 o u C 4 i u C 4 t + C 5 i O C 4 r S B T Z 3 M v 4 L m A 4 L i b 4 L i l 4 L i 1 4 L m I 4 L i i 4 L i Z 4 L m B 4 L i b 4 L i l 4 L i H 4 L i K 4 L i Z 4 L i 0 4 L i U 4 L m B 4 L i l 4 L m J 4 L i n L n v g u I r g u L f g u Y j g u K 0 s M T F 9 J n F 1 b 3 Q 7 L C Z x d W 9 0 O 1 N l Y 3 R p b 2 4 x L + C 4 o + C 4 s u C 4 o u C 4 i u C 4 t + C 5 i O C 4 r S B T Z 3 M v 4 L m A 4 L i b 4 L i l 4 L i 1 4 L m I 4 L i i 4 L i Z 4 L m B 4 L i b 4 L i l 4 L i H 4 L i K 4 L i Z 4 L i 0 4 L i U 4 L m B 4 L i l 4 L m J 4 L i n L n v g u J n g u L L g u K H g u K r g u I H g u L j g u K U s M T J 9 J n F 1 b 3 Q 7 L C Z x d W 9 0 O 1 N l Y 3 R p b 2 4 x L + C 4 o + C 4 s u C 4 o u C 4 i u C 4 t + C 5 i O C 4 r S B T Z 3 M v 4 L m A 4 L i b 4 L i l 4 L i 1 4 L m I 4 L i i 4 L i Z 4 L m B 4 L i b 4 L i l 4 L i H 4 L i K 4 L i Z 4 L i 0 4 L i U 4 L m B 4 L i l 4 L m J 4 L i n L n v g u Y D g u K X g u I L g u J v g u K P g u L D g u I r g u L L g u I r g u J k s M T N 9 J n F 1 b 3 Q 7 X S w m c X V v d D t S Z W x h d G l v b n N o a X B J b m Z v J n F 1 b 3 Q 7 O l t d f S I g L z 4 8 R W 5 0 c n k g V H l w Z T 0 i U m V z d W x 0 V H l w Z S I g V m F s d W U 9 I n N U Y W J s Z S I g L z 4 8 R W 5 0 c n k g V H l w Z T 0 i R m l s b E 9 i a m V j d F R 5 c G U i I F Z h b H V l P S J z Q 2 9 u b m V j d G l v b k 9 u b H k i I C 8 + P E V u d H J 5 I F R 5 c G U 9 I k J 1 Z m Z l c k 5 l e H R S Z W Z y Z X N o I i B W Y W x 1 Z T 0 i b D E i I C 8 + P E V u d H J 5 I F R 5 c G U 9 I k 5 h d m l n Y X R p b 2 5 T d G V w T m F t Z S I g V m F s d W U 9 I n P g u I H g u L L g u K P g u J n g u L P g u J f g u L L g u I c i I C 8 + P C 9 T d G F i b G V F b n R y a W V z P j w v S X R l b T 4 8 S X R l b T 4 8 S X R l b U x v Y 2 F 0 a W 9 u P j x J d G V t V H l w Z T 5 G b 3 J t d W x h P C 9 J d G V t V H l w Z T 4 8 S X R l b V B h d G g + U 2 V j d G l v b j E v J U U w J U I 4 J U F B J U U w J U I 4 J U I 5 J U U w J U I 4 J T k 1 J U U w J U I 4 J U E z P C 9 J d G V t U G F 0 a D 4 8 L 0 l 0 Z W 1 M b 2 N h d G l v b j 4 8 U 3 R h Y m x l R W 5 0 c m l l c z 4 8 R W 5 0 c n k g V H l w Z T 0 i Q W R k Z W R U b 0 R h d G F N b 2 R l b C I g V m F s d W U 9 I m w w I i A v P j x F b n R y e S B U e X B l P S J O Y W 1 l V X B k Y X R l Z E F m d G V y R m l s b C I g V m F s d W U 9 I m w w I i A v P j x F b n R y e S B U e X B l P S J G a W x s R W 5 h Y m x l Z C I g V m F s d W U 9 I m w w I i A v P j x F b n R y e S B U e X B l P S J G a W x s R X J y b 3 J D b 2 R l I i B W Y W x 1 Z T 0 i c 1 V u a 2 5 v d 2 4 i I C 8 + P E V u d H J 5 I F R 5 c G U 9 I k Z p b G x F c n J v c k N v d W 5 0 I i B W Y W x 1 Z T 0 i b D A i I C 8 + P E V u d H J 5 I F R 5 c G U 9 I k Z p b G x M Y X N 0 V X B k Y X R l Z C I g V m F s d W U 9 I m Q y M D I y L T E w L T A 2 V D A 5 O j U 3 O j E x L j U 3 N j Y y M T l a I i A v P j x F b n R y e S B U e X B l P S J G a W x s Q 2 9 s d W 1 u V H l w Z X M i I F Z h b H V l P S J z Q m d N R 0 J n T U d B d z 0 9 I i A v P j x F b n R y e S B U e X B l P S J G a W x s Q 2 9 s d W 1 u T m F t Z X M i I F Z h b H V l P S J z W y Z x d W 9 0 O + C 4 i u C 4 s e C 5 i e C 4 m S / g u K v g u Y n g u K 3 g u I c m c X V v d D s s J n F 1 b 3 Q 7 4 L m A 4 L i l 4 L i C 4 L i X 4 L i 1 4 L m I J n F 1 b 3 Q 7 L C Z x d W 9 0 O + C 4 i u C 4 s e C 5 i e C 4 m S / g u K v g u Y n g u K 3 g u I f g u Y D g u K X g u I L g u J f g u L X g u Y g m c X V v d D s s J n F 1 b 3 Q 7 4 L i q 4 L i W 4 L i y 4 L i Z 4 L i w 4 L i Z 4 L i x 4 L i B 4 L m A 4 L i j 4 L i 1 4 L i i 4 L i Z J n F 1 b 3 Q 7 L C Z x d W 9 0 O + C 5 g O C 4 p e C 4 g u C 4 m + C 4 o + C 4 s O C 4 i O C 4 s + C 4 l e C 4 s e C 4 p y Z x d W 9 0 O y w m c X V v d D v g u I r g u L f g u Y j g u K 0 g L S D g u K r g u I H g u L j g u K U m c X V v d D s s J n F 1 b 3 Q 7 4 L m A 4 L i l 4 L i C 4 L i b 4 L i j 4 L i w 4 L i K 4 L i y 4 L i K 4 L i Z 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N v d m V y e V R h c m d l d E N v b H V t b i I g V m F s d W U 9 I m w x I i A v P j x F b n R y e S B U e X B l P S J S Z W N v d m V y e V R h c m d l d F J v d y I g V m F s d W U 9 I m w x I i A v P j x F b n R y e S B U e X B l P S J S Z W N v d m V y e V R h c m d l d F N o Z W V 0 I i B W Y W x 1 Z T 0 i c 1 N o Z W V 0 N y I g L z 4 8 R W 5 0 c n k g V H l w Z T 0 i U m V s Y X R p b 2 5 z a G l w S W 5 m b 0 N v b n R h a W 5 l c i I g V m F s d W U 9 I n N 7 J n F 1 b 3 Q 7 Y 2 9 s d W 1 u Q 2 9 1 b n Q m c X V v d D s 6 N y w m c X V v d D t r Z X l D b 2 x 1 b W 5 O Y W 1 l c y Z x d W 9 0 O z p b X S w m c X V v d D t x d W V y e V J l b G F 0 a W 9 u c 2 h p c H M m c X V v d D s 6 W 1 0 s J n F 1 b 3 Q 7 Y 2 9 s d W 1 u S W R l b n R p d G l l c y Z x d W 9 0 O z p b J n F 1 b 3 Q 7 U 2 V j d G l v b j E v 4 L i q 4 L i 5 4 L i V 4 L i j L + C 5 g O C 4 m + C 4 p e C 4 t e C 5 i O C 4 o u C 4 m e C 5 g e C 4 m + C 4 p e C 4 h + C 4 i u C 4 m e C 4 t O C 4 l O C 5 g e C 4 p e C 5 i e C 4 p y 5 7 4 L i K 4 L i x 4 L m J 4 L i Z L + C 4 q + C 5 i e C 4 r e C 4 h y w w f S Z x d W 9 0 O y w m c X V v d D t T Z W N 0 a W 9 u M S / g u K r g u L n g u J X g u K M v 4 L m A 4 L i b 4 L i l 4 L i 1 4 L m I 4 L i i 4 L i Z 4 L m B 4 L i b 4 L i l 4 L i H 4 L i K 4 L i Z 4 L i 0 4 L i U 4 L m B 4 L i l 4 L m J 4 L i n L n v g u Y D g u K X g u I L g u J f g u L X g u Y g s M X 0 m c X V v d D s s J n F 1 b 3 Q 7 U 2 V j d G l v b j E v 4 L i q 4 L i 5 4 L i V 4 L i j L + C 5 g O C 4 m + C 4 p e C 4 t e C 5 i O C 4 o u C 4 m e C 5 g e C 4 m + C 4 p e C 4 h + C 4 i u C 4 m e C 4 t O C 4 l O C 5 g e C 4 p e C 5 i e C 4 p y 5 7 4 L i K 4 L i x 4 L m J 4 L i Z L + C 4 q + C 5 i e C 4 r e C 4 h + C 5 g O C 4 p e C 4 g u C 4 l + C 4 t e C 5 i C w y f S Z x d W 9 0 O y w m c X V v d D t T Z W N 0 a W 9 u M S / g u K r g u L n g u J X g u K M v 4 L m A 4 L i b 4 L i l 4 L i 1 4 L m I 4 L i i 4 L i Z 4 L m B 4 L i b 4 L i l 4 L i H 4 L i K 4 L i Z 4 L i 0 4 L i U 4 L m B 4 L i l 4 L m J 4 L i n L n v g u K r g u J b g u L L g u J n g u L D g u J n g u L H g u I H g u Y D g u K P g u L X g u K L g u J k s M 3 0 m c X V v d D s s J n F 1 b 3 Q 7 U 2 V j d G l v b j E v 4 L i q 4 L i 5 4 L i V 4 L i j L + C 5 g O C 4 m + C 4 p e C 4 t e C 5 i O C 4 o u C 4 m e C 5 g e C 4 m + C 4 p e C 4 h + C 4 i u C 4 m e C 4 t O C 4 l O C 5 g e C 4 p e C 5 i e C 4 p y 5 7 4 L m A 4 L i l 4 L i C 4 L i b 4 L i j 4 L i w 4 L i I 4 L i z 4 L i V 4 L i x 4 L i n L D R 9 J n F 1 b 3 Q 7 L C Z x d W 9 0 O 1 N l Y 3 R p b 2 4 x L + C 4 q u C 4 u e C 4 l e C 4 o y / g u Y D g u J v g u K X g u L X g u Y j g u K L g u J n g u Y H g u J v g u K X g u I f g u I r g u J n g u L T g u J T g u Y H g u K X g u Y n g u K c u e + C 4 i u C 4 t + C 5 i O C 4 r S A t I O C 4 q u C 4 g e C 4 u O C 4 p S w 1 f S Z x d W 9 0 O y w m c X V v d D t T Z W N 0 a W 9 u M S / g u K r g u L n g u J X g u K M v 4 L m A 4 L i b 4 L i l 4 L i 1 4 L m I 4 L i i 4 L i Z 4 L m B 4 L i b 4 L i l 4 L i H 4 L i K 4 L i Z 4 L i 0 4 L i U 4 L m B 4 L i l 4 L m J 4 L i n L n v g u Y D g u K X g u I L g u J v g u K P g u L D g u I r g u L L g u I r g u J k s N n 0 m c X V v d D t d L C Z x d W 9 0 O 0 N v b H V t b k N v d W 5 0 J n F 1 b 3 Q 7 O j c s J n F 1 b 3 Q 7 S 2 V 5 Q 2 9 s d W 1 u T m F t Z X M m c X V v d D s 6 W 1 0 s J n F 1 b 3 Q 7 Q 2 9 s d W 1 u S W R l b n R p d G l l c y Z x d W 9 0 O z p b J n F 1 b 3 Q 7 U 2 V j d G l v b j E v 4 L i q 4 L i 5 4 L i V 4 L i j L + C 5 g O C 4 m + C 4 p e C 4 t e C 5 i O C 4 o u C 4 m e C 5 g e C 4 m + C 4 p e C 4 h + C 4 i u C 4 m e C 4 t O C 4 l O C 5 g e C 4 p e C 5 i e C 4 p y 5 7 4 L i K 4 L i x 4 L m J 4 L i Z L + C 4 q + C 5 i e C 4 r e C 4 h y w w f S Z x d W 9 0 O y w m c X V v d D t T Z W N 0 a W 9 u M S / g u K r g u L n g u J X g u K M v 4 L m A 4 L i b 4 L i l 4 L i 1 4 L m I 4 L i i 4 L i Z 4 L m B 4 L i b 4 L i l 4 L i H 4 L i K 4 L i Z 4 L i 0 4 L i U 4 L m B 4 L i l 4 L m J 4 L i n L n v g u Y D g u K X g u I L g u J f g u L X g u Y g s M X 0 m c X V v d D s s J n F 1 b 3 Q 7 U 2 V j d G l v b j E v 4 L i q 4 L i 5 4 L i V 4 L i j L + C 5 g O C 4 m + C 4 p e C 4 t e C 5 i O C 4 o u C 4 m e C 5 g e C 4 m + C 4 p e C 4 h + C 4 i u C 4 m e C 4 t O C 4 l O C 5 g e C 4 p e C 5 i e C 4 p y 5 7 4 L i K 4 L i x 4 L m J 4 L i Z L + C 4 q + C 5 i e C 4 r e C 4 h + C 5 g O C 4 p e C 4 g u C 4 l + C 4 t e C 5 i C w y f S Z x d W 9 0 O y w m c X V v d D t T Z W N 0 a W 9 u M S / g u K r g u L n g u J X g u K M v 4 L m A 4 L i b 4 L i l 4 L i 1 4 L m I 4 L i i 4 L i Z 4 L m B 4 L i b 4 L i l 4 L i H 4 L i K 4 L i Z 4 L i 0 4 L i U 4 L m B 4 L i l 4 L m J 4 L i n L n v g u K r g u J b g u L L g u J n g u L D g u J n g u L H g u I H g u Y D g u K P g u L X g u K L g u J k s M 3 0 m c X V v d D s s J n F 1 b 3 Q 7 U 2 V j d G l v b j E v 4 L i q 4 L i 5 4 L i V 4 L i j L + C 5 g O C 4 m + C 4 p e C 4 t e C 5 i O C 4 o u C 4 m e C 5 g e C 4 m + C 4 p e C 4 h + C 4 i u C 4 m e C 4 t O C 4 l O C 5 g e C 4 p e C 5 i e C 4 p y 5 7 4 L m A 4 L i l 4 L i C 4 L i b 4 L i j 4 L i w 4 L i I 4 L i z 4 L i V 4 L i x 4 L i n L D R 9 J n F 1 b 3 Q 7 L C Z x d W 9 0 O 1 N l Y 3 R p b 2 4 x L + C 4 q u C 4 u e C 4 l e C 4 o y / g u Y D g u J v g u K X g u L X g u Y j g u K L g u J n g u Y H g u J v g u K X g u I f g u I r g u J n g u L T g u J T g u Y H g u K X g u Y n g u K c u e + C 4 i u C 4 t + C 5 i O C 4 r S A t I O C 4 q u C 4 g e C 4 u O C 4 p S w 1 f S Z x d W 9 0 O y w m c X V v d D t T Z W N 0 a W 9 u M S / g u K r g u L n g u J X g u K M v 4 L m A 4 L i b 4 L i l 4 L i 1 4 L m I 4 L i i 4 L i Z 4 L m B 4 L i b 4 L i l 4 L i H 4 L i K 4 L i Z 4 L i 0 4 L i U 4 L m B 4 L i l 4 L m J 4 L i n L n v g u Y D g u K X g u I L g u J v g u K P g u L D g u I r g u L L g u I r g u J k s N n 0 m c X V v d D t d L C Z x d W 9 0 O 1 J l b G F 0 a W 9 u c 2 h p c E l u Z m 8 m c X V v d D s 6 W 1 1 9 I i A v P j x F b n R y e S B U e X B l P S J S Z X N 1 b H R U e X B l I i B W Y W x 1 Z T 0 i c 1 R h Y m x l I i A v P j x F b n R y e S B U e X B l P S J G a W x s T 2 J q Z W N 0 V H l w Z S I g V m F s d W U 9 I n N D b 2 5 u Z W N 0 a W 9 u T 2 5 s e S I g L z 4 8 R W 5 0 c n k g V H l w Z T 0 i Q n V m Z m V y T m V 4 d F J l Z n J l c 2 g i I F Z h b H V l P S J s M S I g L z 4 8 R W 5 0 c n k g V H l w Z T 0 i T m F 2 a W d h d G l v b l N 0 Z X B O Y W 1 l I i B W Y W x 1 Z T 0 i c + C 4 g e C 4 s u C 4 o + C 4 m e C 4 s + C 4 l + C 4 s u C 4 h y I g L z 4 8 L 1 N 0 Y W J s Z U V u d H J p Z X M + P C 9 J d G V t P j x J d G V t P j x J d G V t T G 9 j Y X R p b 2 4 + P E l 0 Z W 1 U e X B l P k Z v c m 1 1 b G E 8 L 0 l 0 Z W 1 U e X B l P j x J d G V t U G F 0 a D 5 T Z W N 0 a W 9 u M S 8 l R T A l Q j g l O D Q l R T A l Q j g l Q T M l R T A l Q j g l Q j k v J U U w J U I 5 J T g x J U U w J U I 4 J U F C J U U w J U I 4 J U E 1 J U U w J U I 5 J T g 4 J U U w J U I 4 J T g 3 J U U w J U I 4 J T k 3 J U U w J U I 4 J U I 1 J U U w J U I 5 J T g 4 J U U w J U I 4 J U E x J U U w J U I 4 J U I y P C 9 J d G V t U G F 0 a D 4 8 L 0 l 0 Z W 1 M b 2 N h d G l v b j 4 8 U 3 R h Y m x l R W 5 0 c m l l c y A v P j w v S X R l b T 4 8 S X R l b T 4 8 S X R l b U x v Y 2 F 0 a W 9 u P j x J d G V t V H l w Z T 5 G b 3 J t d W x h P C 9 J d G V t V H l w Z T 4 8 S X R l b V B h d G g + U 2 V j d G l v b j E v J U U w J U I 4 J T g 0 J U U w J U I 4 J U E z J U U w J U I 4 J U I 5 L y V F M C V C O C U 4 N C V F M C V C O C V B M y V F M C V C O C V C O V 9 T a G V l d D w v S X R l b V B h d G g + P C 9 J d G V t T G 9 j Y X R p b 2 4 + P F N 0 Y W J s Z U V u d H J p Z X M g L z 4 8 L 0 l 0 Z W 0 + P E l 0 Z W 0 + P E l 0 Z W 1 M b 2 N h d G l v b j 4 8 S X R l b V R 5 c G U + R m 9 y b X V s Y T w v S X R l b V R 5 c G U + P E l 0 Z W 1 Q Y X R o P l N l Y 3 R p b 2 4 x L y V F M C V C O C V B M y V F M C V C O C V C M i V F M C V C O C V B M i V F M C V C O C U 4 Q S V F M C V C O C V C N y V F M C V C O S U 4 O C V F M C V C O C V B R C U y M F N n c y 8 l R T A l Q j k l O D E l R T A l Q j g l Q U I l R T A l Q j g l Q T U l R T A l Q j k l O D g l R T A l Q j g l O D c l R T A l Q j g l O T c l R T A l Q j g l Q j U l R T A l Q j k l O D g l R T A l Q j g l Q T E l R T A l Q j g l Q j I 8 L 0 l 0 Z W 1 Q Y X R o P j w v S X R l b U x v Y 2 F 0 a W 9 u P j x T d G F i b G V F b n R y a W V z I C 8 + P C 9 J d G V t P j x J d G V t P j x J d G V t T G 9 j Y X R p b 2 4 + P E l 0 Z W 1 U e X B l P k Z v c m 1 1 b G E 8 L 0 l 0 Z W 1 U e X B l P j x J d G V t U G F 0 a D 5 T Z W N 0 a W 9 u M S 8 l R T A l Q j g l Q T M l R T A l Q j g l Q j I l R T A l Q j g l Q T I l R T A l Q j g l O E E l R T A l Q j g l Q j c l R T A l Q j k l O D g l R T A l Q j g l Q U Q l M j B T Z 3 M v J U U w J U I 4 J U E z J U U w J U I 4 J U I y J U U w J U I 4 J U E y J U U w J U I 4 J T h B J U U w J U I 4 J U I 3 J U U w J U I 5 J T g 4 J U U w J U I 4 J U F E J T I w U 2 d z X 1 N o Z W V 0 P C 9 J d G V t U G F 0 a D 4 8 L 0 l 0 Z W 1 M b 2 N h d G l v b j 4 8 U 3 R h Y m x l R W 5 0 c m l l c y A v P j w v S X R l b T 4 8 S X R l b T 4 8 S X R l b U x v Y 2 F 0 a W 9 u P j x J d G V t V H l w Z T 5 G b 3 J t d W x h P C 9 J d G V t V H l w Z T 4 8 S X R l b V B h d G g + U 2 V j d G l v b j E v J U U w J U I 4 J U E z J U U w J U I 4 J U I y J U U w J U I 4 J U E y J U U w J U I 4 J T h B J U U w J U I 4 J U I 3 J U U w J U I 5 J T g 4 J U U w J U I 4 J U F E J T I w U 2 d z L y V F M C V C O C V B Q S V F M C V C O S U 4 O C V F M C V C O C V B N y V F M C V C O C U 5 O S V F M C V C O C V B Q i V F M C V C O C V C M S V F M C V C O C V B N y V F M C V C O C U 5 N y V F M C V C O C V C N S V F M C V C O S U 4 O C V F M C V C O S U 4 M C V F M C V C O C V B N S V F M C V C O C V C N y V F M C V C O S U 4 O C V F M C V C O C V B R C V F M C V C O C U 5 O S V F M C V C O C V B M y V F M C V C O C V C M C V F M C V C O C U 5 N C V F M C V C O C V C M S V F M C V C O C U 5 Q T w v S X R l b V B h d G g + P C 9 J d G V t T G 9 j Y X R p b 2 4 + P F N 0 Y W J s Z U V u d H J p Z X M g L z 4 8 L 0 l 0 Z W 0 + P E l 0 Z W 0 + P E l 0 Z W 1 M b 2 N h d G l v b j 4 8 S X R l b V R 5 c G U + R m 9 y b X V s Y T w v S X R l b V R 5 c G U + P E l 0 Z W 1 Q Y X R o P l N l Y 3 R p b 2 4 x L y V F M C V C O C V B M y V F M C V C O C V C M i V F M C V C O C V B M i V F M C V C O C U 4 Q S V F M C V C O C V C N y V F M C V C O S U 4 O C V F M C V C O C V B R C U y M F N n c y 8 l R T A l Q j k l O D A l R T A l Q j g l O U I l R T A l Q j g l Q T U l R T A l Q j g l Q j U l R T A l Q j k l O D g l R T A l Q j g l Q T I l R T A l Q j g l O T k l R T A l Q j k l O D E l R T A l Q j g l O U I l R T A l Q j g l Q T U l R T A l Q j g l O D c l R T A l Q j g l O E E l R T A l Q j g l O T k l R T A l Q j g l Q j Q l R T A l Q j g l O T Q l R T A l Q j k l O D E l R T A l Q j g l Q T U l R T A l Q j k l O D k l R T A l Q j g l Q T c 8 L 0 l 0 Z W 1 Q Y X R o P j w v S X R l b U x v Y 2 F 0 a W 9 u P j x T d G F i b G V F b n R y a W V z I C 8 + P C 9 J d G V t P j x J d G V t P j x J d G V t T G 9 j Y X R p b 2 4 + P E l 0 Z W 1 U e X B l P k Z v c m 1 1 b G E 8 L 0 l 0 Z W 1 U e X B l P j x J d G V t U G F 0 a D 5 T Z W N 0 a W 9 u M S 8 l R T A l Q j g l Q U E l R T A l Q j g l Q j k l R T A l Q j g l O T U l R T A l Q j g l Q T M v J U U w J U I 5 J T g x J U U w J U I 4 J U F C J U U w J U I 4 J U E 1 J U U w J U I 5 J T g 4 J U U w J U I 4 J T g 3 J U U w J U I 4 J T k 3 J U U w J U I 4 J U I 1 J U U w J U I 5 J T g 4 J U U w J U I 4 J U E x J U U w J U I 4 J U I y P C 9 J d G V t U G F 0 a D 4 8 L 0 l 0 Z W 1 M b 2 N h d G l v b j 4 8 U 3 R h Y m x l R W 5 0 c m l l c y A v P j w v S X R l b T 4 8 S X R l b T 4 8 S X R l b U x v Y 2 F 0 a W 9 u P j x J d G V t V H l w Z T 5 G b 3 J t d W x h P C 9 J d G V t V H l w Z T 4 8 S X R l b V B h d G g + U 2 V j d G l v b j E v J U U w J U I 4 J U F B J U U w J U I 4 J U I 5 J U U w J U I 4 J T k 1 J U U w J U I 4 J U E z L y V F M C V C O C V B Q S V F M C V C O C V C O S V F M C V C O C U 5 N S V F M C V C O C V B M 1 9 T a G V l d D w v S X R l b V B h d G g + P C 9 J d G V t T G 9 j Y X R p b 2 4 + P F N 0 Y W J s Z U V u d H J p Z X M g L z 4 8 L 0 l 0 Z W 0 + P E l 0 Z W 0 + P E l 0 Z W 1 M b 2 N h d G l v b j 4 8 S X R l b V R 5 c G U + R m 9 y b X V s Y T w v S X R l b V R 5 c G U + P E l 0 Z W 1 Q Y X R o P l N l Y 3 R p b 2 4 x L y V F M C V C O C V B Q S V F M C V C O C V C O S V F M C V C O C U 5 N S V F M C V C O C V B M y 8 l R T A l Q j g l Q U E l R T A l Q j k l O D g l R T A l Q j g l Q T c l R T A l Q j g l O T k l R T A l Q j g l Q U I l R T A l Q j g l Q j E l R T A l Q j g l Q T c l R T A l Q j g l O T c l R T A l Q j g l Q j U l R T A l Q j k l O D g l R T A l Q j k l O D A l R T A l Q j g l Q T U l R T A l Q j g l Q j c l R T A l Q j k l O D g l R T A l Q j g l Q U Q l R T A l Q j g l O T k l R T A l Q j g l Q T M l R T A l Q j g l Q j A l R T A l Q j g l O T Q l R T A l Q j g l Q j E l R T A l Q j g l O U E 8 L 0 l 0 Z W 1 Q Y X R o P j w v S X R l b U x v Y 2 F 0 a W 9 u P j x T d G F i b G V F b n R y a W V z I C 8 + P C 9 J d G V t P j x J d G V t P j x J d G V t T G 9 j Y X R p b 2 4 + P E l 0 Z W 1 U e X B l P k Z v c m 1 1 b G E 8 L 0 l 0 Z W 1 U e X B l P j x J d G V t U G F 0 a D 5 T Z W N 0 a W 9 u M S 8 l R T A l Q j g l Q U E l R T A l Q j g l Q j k l R T A l Q j g l O T U l R T A l Q j g l Q T M v J U U w J U I 5 J T g w J U U w J U I 4 J T l C J U U w J U I 4 J U E 1 J U U w J U I 4 J U I 1 J U U w J U I 5 J T g 4 J U U w J U I 4 J U E y J U U w J U I 4 J T k 5 J U U w J U I 5 J T g x J U U w J U I 4 J T l C J U U w J U I 4 J U E 1 J U U w J U I 4 J T g 3 J U U w J U I 4 J T h B J U U w J U I 4 J T k 5 J U U w J U I 4 J U I 0 J U U w J U I 4 J T k 0 J U U w J U I 5 J T g x J U U w J U I 4 J U E 1 J U U w J U I 5 J T g 5 J U U w J U I 4 J U E 3 P C 9 J d G V t U G F 0 a D 4 8 L 0 l 0 Z W 1 M b 2 N h d G l v b j 4 8 U 3 R h Y m x l R W 5 0 c m l l c y A v P j w v S X R l b T 4 8 S X R l b T 4 8 S X R l b U x v Y 2 F 0 a W 9 u P j x J d G V t V H l w Z T 5 G b 3 J t d W x h P C 9 J d G V t V H l w Z T 4 8 S X R l b V B h d G g + U 2 V j d G l v b j E v J U U w J U I 4 J T g 0 J U U w J U I 4 J U E z J U U w J U I 4 J U I 5 L y V F M C V C O C V B Q S V F M C V C O S U 4 O C V F M C V C O C V B N y V F M C V C O C U 5 O S V F M C V C O C V B Q i V F M C V C O C V C M S V F M C V C O C V B N y V F M C V C O C U 5 N y V F M C V C O C V C N S V F M C V C O S U 4 O C V F M C V C O S U 4 M C V F M C V C O C V B N S V F M C V C O C V C N y V F M C V C O S U 4 O C V F M C V C O C V B R C V F M C V C O C U 5 O S V F M C V C O C V B M y V F M C V C O C V C M C V F M C V C O C U 5 N C V F M C V C O C V C M S V F M C V C O C U 5 Q T w v S X R l b V B h d G g + P C 9 J d G V t T G 9 j Y X R p b 2 4 + P F N 0 Y W J s Z U V u d H J p Z X M g L z 4 8 L 0 l 0 Z W 0 + P E l 0 Z W 0 + P E l 0 Z W 1 M b 2 N h d G l v b j 4 8 S X R l b V R 5 c G U + R m 9 y b X V s Y T w v S X R l b V R 5 c G U + P E l 0 Z W 1 Q Y X R o P l N l Y 3 R p b 2 4 x L y V F M C V C O C U 4 N C V F M C V C O C V B M y V F M C V C O C V C O S 8 l R T A l Q j k l O D A l R T A l Q j g l O U I l R T A l Q j g l Q T U l R T A l Q j g l Q j U l R T A l Q j k l O D g l R T A l Q j g l Q T I l R T A l Q j g l O T k l R T A l Q j k l O D E l R T A l Q j g l O U I l R T A l Q j g l Q T U l R T A l Q j g l O D c l R T A l Q j g l O E E l R T A l Q j g l O T k l R T A l Q j g l Q j Q l R T A l Q j g l O T Q l R T A l Q j k l O D E l R T A l Q j g l Q T U l R T A l Q j k l O D k l R T A l Q j g l Q T c 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S X R l b T 4 8 S X R l b U x v Y 2 F 0 a W 9 u P j x J d G V t V H l w Z T 5 G b 3 J t d W x h P C 9 J d G V t V H l w Z T 4 8 S X R l b V B h d G g + U 2 V j d G l v b j E v J U U w J U I 4 J T g 0 J U U w J U I 4 J U E z J U U w J U I 4 J U I 5 J T I w K D I p P C 9 J d G V t U G F 0 a D 4 8 L 0 l 0 Z W 1 M b 2 N h d G l v b j 4 8 U 3 R h Y m x l R W 5 0 c m l l c z 4 8 R W 5 0 c n k g V H l w Z T 0 i S X N Q c m l 2 Y X R l I i B W Y W x 1 Z T 0 i b D A i I C 8 + P E V u d H J 5 I F R 5 c G U 9 I k 5 h d m l n Y X R p b 2 5 T d G V w T m F t Z S I g V m F s d W U 9 I n P g u I H g u L L g u K P g u J n g u L P g u J f g u L L g u I c 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F k Z G V k V G 9 E Y X R h T W 9 k Z W w i I F Z h b H V l P S J s M C I g L z 4 8 R W 5 0 c n k g V H l w Z T 0 i R m l s b E N v d W 5 0 I i B W Y W x 1 Z T 0 i b D E z N S I g L z 4 8 R W 5 0 c n k g V H l w Z T 0 i R m l s b E V y c m 9 y Q 2 9 k Z S I g V m F s d W U 9 I n N V b m t u b 3 d u I i A v P j x F b n R y e S B U e X B l P S J G a W x s R X J y b 3 J D b 3 V u d C I g V m F s d W U 9 I m w w I i A v P j x F b n R y e S B U e X B l P S J G a W x s T G F z d F V w Z G F 0 Z W Q i I F Z h b H V l P S J k M j A y M i 0 x M C 0 w N l Q x M D o w N j o 1 O S 4 2 M T Q x M z E w W i I g L z 4 8 R W 5 0 c n k g V H l w Z T 0 i R m l s b E N v b H V t b l R 5 c G V z I i B W Y W x 1 Z T 0 i c 0 F 3 Q U d B d 1 l H Q U F B R 0 F 3 T U R C Z 1 k 9 I i A v P j x F b n R y e S B U e X B l P S J G a W x s Q 2 9 s d W 1 u T m F t Z X M i I F Z h b H V l P S J z W y Z x d W 9 0 O + C 4 l + C 4 t e C 5 i C Z x d W 9 0 O y w m c X V v d D v g u K r g u L n g u J X g u K M m c X V v d D s s J n F 1 b 3 Q 7 4 L i X 4 L i 1 4 L m I 4 L i b 4 L i j 4 L i 2 4 L i B 4 L i p 4 L i y J n F 1 b 3 Q 7 L C Z x d W 9 0 O 0 N v b H V t b j Q m c X V v d D s s J n F 1 b 3 Q 7 Q 2 9 s d W 1 u N S Z x d W 9 0 O y w m c X V v d D v g u I r g u L f g u Y j g u K 0 g L S D g u K r g u I H g u L j g u K U m c X V v d D s s J n F 1 b 3 Q 7 4 L i V 4 L i z 4 L m B 4 L i r 4 L i Z 4 L m I 4 L i H J n F 1 b 3 Q 7 L C Z x d W 9 0 O 0 N v b H V t b j g m c X V v d D s s J n F 1 b 3 Q 7 Q 2 9 s d W 1 u O S Z x d W 9 0 O y w m c X V v d D t D b 2 x 1 b W 4 x M C Z x d W 9 0 O y w m c X V v d D t D b 2 x 1 b W 4 x M S Z x d W 9 0 O y w m c X V v d D t D b 2 x 1 b W 4 x M i Z x d W 9 0 O y w m c X V v d D t D b 2 x 1 b W 4 x M y Z x d W 9 0 O y w m c X V v d D t D b 2 x 1 b W 4 x N C Z x d W 9 0 O 1 0 i I C 8 + P E V u d H J 5 I F R 5 c G U 9 I k Z p b G x T d G F 0 d X M i I F Z h b H V l P S J z Q 2 9 t c G x l d G U i I C 8 + P E V u d H J 5 I F R 5 c G U 9 I l J l b G F 0 a W 9 u c 2 h p c E l u Z m 9 D b 2 5 0 Y W l u Z X I i I F Z h b H V l P S J z e y Z x d W 9 0 O 2 N v b H V t b k N v d W 5 0 J n F 1 b 3 Q 7 O j E 0 L C Z x d W 9 0 O 2 t l e U N v b H V t b k 5 h b W V z J n F 1 b 3 Q 7 O l t d L C Z x d W 9 0 O 3 F 1 Z X J 5 U m V s Y X R p b 2 5 z a G l w c y Z x d W 9 0 O z p b X S w m c X V v d D t j b 2 x 1 b W 5 J Z G V u d G l 0 a W V z J n F 1 b 3 Q 7 O l s m c X V v d D t T Z W N 0 a W 9 u M S / g u I T g u K P g u L k g K D I p L + C 5 g O C 4 m + C 4 p e C 4 t e C 5 i O C 4 o u C 4 m e C 5 g e C 4 m + C 4 p e C 4 h + C 4 i u C 4 m e C 4 t O C 4 l O C 5 g e C 4 p e C 5 i e C 4 p y 5 7 4 L i X 4 L i 1 4 L m I L D B 9 J n F 1 b 3 Q 7 L C Z x d W 9 0 O 1 N l Y 3 R p b 2 4 x L + C 4 h O C 4 o + C 4 u S A o M i k v 4 L m A 4 L i b 4 L i l 4 L i 1 4 L m I 4 L i i 4 L i Z 4 L m B 4 L i b 4 L i l 4 L i H 4 L i K 4 L i Z 4 L i 0 4 L i U 4 L m B 4 L i l 4 L m J 4 L i n L n v g u K r g u L n g u J X g u K M s M X 0 m c X V v d D s s J n F 1 b 3 Q 7 U 2 V j d G l v b j E v 4 L i E 4 L i j 4 L i 5 I C g y K S / g u Y D g u J v g u K X g u L X g u Y j g u K L g u J n g u Y H g u J v g u K X g u I f g u I r g u J n g u L T g u J T g u Y H g u K X g u Y n g u K c u e + C 4 l + C 4 t e C 5 i O C 4 m + C 4 o + C 4 t u C 4 g e C 4 q e C 4 s i w y f S Z x d W 9 0 O y w m c X V v d D t T Z W N 0 a W 9 u M S / g u I T g u K P g u L k g K D I p L + C 5 g O C 4 m + C 4 p e C 4 t e C 5 i O C 4 o u C 4 m e C 5 g e C 4 m + C 4 p e C 4 h + C 4 i u C 4 m e C 4 t O C 4 l O C 5 g e C 4 p e C 5 i e C 4 p y 5 7 Q 2 9 s d W 1 u N C w z f S Z x d W 9 0 O y w m c X V v d D t T Z W N 0 a W 9 u M S / g u I T g u K P g u L k g K D I p L + C 5 g O C 4 m + C 4 p e C 4 t e C 5 i O C 4 o u C 4 m e C 5 g e C 4 m + C 4 p e C 4 h + C 4 i u C 4 m e C 4 t O C 4 l O C 5 g e C 4 p e C 5 i e C 4 p y 5 7 Q 2 9 s d W 1 u N S w 0 f S Z x d W 9 0 O y w m c X V v d D t T Z W N 0 a W 9 u M S / g u I T g u K P g u L k g K D I p L + C 5 g O C 4 m + C 4 p e C 4 t e C 5 i O C 4 o u C 4 m e C 5 g e C 4 m + C 4 p e C 4 h + C 4 i u C 4 m e C 4 t O C 4 l O C 5 g e C 4 p e C 5 i e C 4 p y 5 7 4 L i K 4 L i 3 4 L m I 4 L i t I C 0 g 4 L i q 4 L i B 4 L i 4 4 L i l L D V 9 J n F 1 b 3 Q 7 L C Z x d W 9 0 O 1 N l Y 3 R p b 2 4 x L + C 4 h O C 4 o + C 4 u S A o M i k v 4 L m A 4 L i b 4 L i l 4 L i 1 4 L m I 4 L i i 4 L i Z 4 L m B 4 L i b 4 L i l 4 L i H 4 L i K 4 L i Z 4 L i 0 4 L i U 4 L m B 4 L i l 4 L m J 4 L i n L n v g u J X g u L P g u Y H g u K v g u J n g u Y j g u I c s N n 0 m c X V v d D s s J n F 1 b 3 Q 7 U 2 V j d G l v b j E v 4 L i E 4 L i j 4 L i 5 I C g y K S / g u Y D g u J v g u K X g u L X g u Y j g u K L g u J n g u Y H g u J v g u K X g u I f g u I r g u J n g u L T g u J T g u Y H g u K X g u Y n g u K c u e 0 N v b H V t b j g s N 3 0 m c X V v d D s s J n F 1 b 3 Q 7 U 2 V j d G l v b j E v 4 L i E 4 L i j 4 L i 5 I C g y K S / g u Y D g u J v g u K X g u L X g u Y j g u K L g u J n g u Y H g u J v g u K X g u I f g u I r g u J n g u L T g u J T g u Y H g u K X g u Y n g u K c u e 0 N v b H V t b j k s O H 0 m c X V v d D s s J n F 1 b 3 Q 7 U 2 V j d G l v b j E v 4 L i E 4 L i j 4 L i 5 I C g y K S / g u Y D g u J v g u K X g u L X g u Y j g u K L g u J n g u Y H g u J v g u K X g u I f g u I r g u J n g u L T g u J T g u Y H g u K X g u Y n g u K c u e 0 N v b H V t b j E w L D l 9 J n F 1 b 3 Q 7 L C Z x d W 9 0 O 1 N l Y 3 R p b 2 4 x L + C 4 h O C 4 o + C 4 u S A o M i k v 4 L m A 4 L i b 4 L i l 4 L i 1 4 L m I 4 L i i 4 L i Z 4 L m B 4 L i b 4 L i l 4 L i H 4 L i K 4 L i Z 4 L i 0 4 L i U 4 L m B 4 L i l 4 L m J 4 L i n L n t D b 2 x 1 b W 4 x M S w x M H 0 m c X V v d D s s J n F 1 b 3 Q 7 U 2 V j d G l v b j E v 4 L i E 4 L i j 4 L i 5 I C g y K S / g u Y D g u J v g u K X g u L X g u Y j g u K L g u J n g u Y H g u J v g u K X g u I f g u I r g u J n g u L T g u J T g u Y H g u K X g u Y n g u K c u e 0 N v b H V t b j E y L D E x f S Z x d W 9 0 O y w m c X V v d D t T Z W N 0 a W 9 u M S / g u I T g u K P g u L k g K D I p L + C 5 g O C 4 m + C 4 p e C 4 t e C 5 i O C 4 o u C 4 m e C 5 g e C 4 m + C 4 p e C 4 h + C 4 i u C 4 m e C 4 t O C 4 l O C 5 g e C 4 p e C 5 i e C 4 p y 5 7 Q 2 9 s d W 1 u M T M s M T J 9 J n F 1 b 3 Q 7 L C Z x d W 9 0 O 1 N l Y 3 R p b 2 4 x L + C 4 h O C 4 o + C 4 u S A o M i k v 4 L m A 4 L i b 4 L i l 4 L i 1 4 L m I 4 L i i 4 L i Z 4 L m B 4 L i b 4 L i l 4 L i H 4 L i K 4 L i Z 4 L i 0 4 L i U 4 L m B 4 L i l 4 L m J 4 L i n L n t D b 2 x 1 b W 4 x N C w x M 3 0 m c X V v d D t d L C Z x d W 9 0 O 0 N v b H V t b k N v d W 5 0 J n F 1 b 3 Q 7 O j E 0 L C Z x d W 9 0 O 0 t l e U N v b H V t b k 5 h b W V z J n F 1 b 3 Q 7 O l t d L C Z x d W 9 0 O 0 N v b H V t b k l k Z W 5 0 a X R p Z X M m c X V v d D s 6 W y Z x d W 9 0 O 1 N l Y 3 R p b 2 4 x L + C 4 h O C 4 o + C 4 u S A o M i k v 4 L m A 4 L i b 4 L i l 4 L i 1 4 L m I 4 L i i 4 L i Z 4 L m B 4 L i b 4 L i l 4 L i H 4 L i K 4 L i Z 4 L i 0 4 L i U 4 L m B 4 L i l 4 L m J 4 L i n L n v g u J f g u L X g u Y g s M H 0 m c X V v d D s s J n F 1 b 3 Q 7 U 2 V j d G l v b j E v 4 L i E 4 L i j 4 L i 5 I C g y K S / g u Y D g u J v g u K X g u L X g u Y j g u K L g u J n g u Y H g u J v g u K X g u I f g u I r g u J n g u L T g u J T g u Y H g u K X g u Y n g u K c u e + C 4 q u C 4 u e C 4 l e C 4 o y w x f S Z x d W 9 0 O y w m c X V v d D t T Z W N 0 a W 9 u M S / g u I T g u K P g u L k g K D I p L + C 5 g O C 4 m + C 4 p e C 4 t e C 5 i O C 4 o u C 4 m e C 5 g e C 4 m + C 4 p e C 4 h + C 4 i u C 4 m e C 4 t O C 4 l O C 5 g e C 4 p e C 5 i e C 4 p y 5 7 4 L i X 4 L i 1 4 L m I 4 L i b 4 L i j 4 L i 2 4 L i B 4 L i p 4 L i y L D J 9 J n F 1 b 3 Q 7 L C Z x d W 9 0 O 1 N l Y 3 R p b 2 4 x L + C 4 h O C 4 o + C 4 u S A o M i k v 4 L m A 4 L i b 4 L i l 4 L i 1 4 L m I 4 L i i 4 L i Z 4 L m B 4 L i b 4 L i l 4 L i H 4 L i K 4 L i Z 4 L i 0 4 L i U 4 L m B 4 L i l 4 L m J 4 L i n L n t D b 2 x 1 b W 4 0 L D N 9 J n F 1 b 3 Q 7 L C Z x d W 9 0 O 1 N l Y 3 R p b 2 4 x L + C 4 h O C 4 o + C 4 u S A o M i k v 4 L m A 4 L i b 4 L i l 4 L i 1 4 L m I 4 L i i 4 L i Z 4 L m B 4 L i b 4 L i l 4 L i H 4 L i K 4 L i Z 4 L i 0 4 L i U 4 L m B 4 L i l 4 L m J 4 L i n L n t D b 2 x 1 b W 4 1 L D R 9 J n F 1 b 3 Q 7 L C Z x d W 9 0 O 1 N l Y 3 R p b 2 4 x L + C 4 h O C 4 o + C 4 u S A o M i k v 4 L m A 4 L i b 4 L i l 4 L i 1 4 L m I 4 L i i 4 L i Z 4 L m B 4 L i b 4 L i l 4 L i H 4 L i K 4 L i Z 4 L i 0 4 L i U 4 L m B 4 L i l 4 L m J 4 L i n L n v g u I r g u L f g u Y j g u K 0 g L S D g u K r g u I H g u L j g u K U s N X 0 m c X V v d D s s J n F 1 b 3 Q 7 U 2 V j d G l v b j E v 4 L i E 4 L i j 4 L i 5 I C g y K S / g u Y D g u J v g u K X g u L X g u Y j g u K L g u J n g u Y H g u J v g u K X g u I f g u I r g u J n g u L T g u J T g u Y H g u K X g u Y n g u K c u e + C 4 l e C 4 s + C 5 g e C 4 q + C 4 m e C 5 i O C 4 h y w 2 f S Z x d W 9 0 O y w m c X V v d D t T Z W N 0 a W 9 u M S / g u I T g u K P g u L k g K D I p L + C 5 g O C 4 m + C 4 p e C 4 t e C 5 i O C 4 o u C 4 m e C 5 g e C 4 m + C 4 p e C 4 h + C 4 i u C 4 m e C 4 t O C 4 l O C 5 g e C 4 p e C 5 i e C 4 p y 5 7 Q 2 9 s d W 1 u O C w 3 f S Z x d W 9 0 O y w m c X V v d D t T Z W N 0 a W 9 u M S / g u I T g u K P g u L k g K D I p L + C 5 g O C 4 m + C 4 p e C 4 t e C 5 i O C 4 o u C 4 m e C 5 g e C 4 m + C 4 p e C 4 h + C 4 i u C 4 m e C 4 t O C 4 l O C 5 g e C 4 p e C 5 i e C 4 p y 5 7 Q 2 9 s d W 1 u O S w 4 f S Z x d W 9 0 O y w m c X V v d D t T Z W N 0 a W 9 u M S / g u I T g u K P g u L k g K D I p L + C 5 g O C 4 m + C 4 p e C 4 t e C 5 i O C 4 o u C 4 m e C 5 g e C 4 m + C 4 p e C 4 h + C 4 i u C 4 m e C 4 t O C 4 l O C 5 g e C 4 p e C 5 i e C 4 p y 5 7 Q 2 9 s d W 1 u M T A s O X 0 m c X V v d D s s J n F 1 b 3 Q 7 U 2 V j d G l v b j E v 4 L i E 4 L i j 4 L i 5 I C g y K S / g u Y D g u J v g u K X g u L X g u Y j g u K L g u J n g u Y H g u J v g u K X g u I f g u I r g u J n g u L T g u J T g u Y H g u K X g u Y n g u K c u e 0 N v b H V t b j E x L D E w f S Z x d W 9 0 O y w m c X V v d D t T Z W N 0 a W 9 u M S / g u I T g u K P g u L k g K D I p L + C 5 g O C 4 m + C 4 p e C 4 t e C 5 i O C 4 o u C 4 m e C 5 g e C 4 m + C 4 p e C 4 h + C 4 i u C 4 m e C 4 t O C 4 l O C 5 g e C 4 p e C 5 i e C 4 p y 5 7 Q 2 9 s d W 1 u M T I s M T F 9 J n F 1 b 3 Q 7 L C Z x d W 9 0 O 1 N l Y 3 R p b 2 4 x L + C 4 h O C 4 o + C 4 u S A o M i k v 4 L m A 4 L i b 4 L i l 4 L i 1 4 L m I 4 L i i 4 L i Z 4 L m B 4 L i b 4 L i l 4 L i H 4 L i K 4 L i Z 4 L i 0 4 L i U 4 L m B 4 L i l 4 L m J 4 L i n L n t D b 2 x 1 b W 4 x M y w x M n 0 m c X V v d D s s J n F 1 b 3 Q 7 U 2 V j d G l v b j E v 4 L i E 4 L i j 4 L i 5 I C g y K S / g u Y D g u J v g u K X g u L X g u Y j g u K L g u J n g u Y H g u J v g u K X g u I f g u I r g u J n g u L T g u J T g u Y H g u K X g u Y n g u K c u e 0 N v b H V t b j E 0 L D E z f S Z x d W 9 0 O 1 0 s J n F 1 b 3 Q 7 U m V s Y X R p b 2 5 z a G l w S W 5 m b y Z x d W 9 0 O z p b X X 0 i I C 8 + P C 9 T d G F i b G V F b n R y a W V z P j w v S X R l b T 4 8 S X R l b T 4 8 S X R l b U x v Y 2 F 0 a W 9 u P j x J d G V t V H l w Z T 5 G b 3 J t d W x h P C 9 J d G V t V H l w Z T 4 8 S X R l b V B h d G g + U 2 V j d G l v b j E v J U U w J U I 4 J T g 0 J U U w J U I 4 J U E z J U U w J U I 4 J U I 5 J T I w K D I p L y V F M C V C O S U 4 M S V F M C V C O C V B Q i V F M C V C O C V B N S V F M C V C O S U 4 O C V F M C V C O C U 4 N y V F M C V C O C U 5 N y V F M C V C O C V C N S V F M C V C O S U 4 O C V F M C V C O C V B M S V F M C V C O C V C M j w v S X R l b V B h d G g + P C 9 J d G V t T G 9 j Y X R p b 2 4 + P F N 0 Y W J s Z U V u d H J p Z X M g L z 4 8 L 0 l 0 Z W 0 + P E l 0 Z W 0 + P E l 0 Z W 1 M b 2 N h d G l v b j 4 8 S X R l b V R 5 c G U + R m 9 y b X V s Y T w v S X R l b V R 5 c G U + P E l 0 Z W 1 Q Y X R o P l N l Y 3 R p b 2 4 x L y V F M C V C O C U 4 N C V F M C V C O C V B M y V F M C V C O C V C O S U y M C g y K S 8 l R T A l Q j g l O D Q l R T A l Q j g l Q T M l R T A l Q j g l Q j l f U 2 h l Z X Q 8 L 0 l 0 Z W 1 Q Y X R o P j w v S X R l b U x v Y 2 F 0 a W 9 u P j x T d G F i b G V F b n R y a W V z I C 8 + P C 9 J d G V t P j x J d G V t P j x J d G V t T G 9 j Y X R p b 2 4 + P E l 0 Z W 1 U e X B l P k Z v c m 1 1 b G E 8 L 0 l 0 Z W 1 U e X B l P j x J d G V t U G F 0 a D 5 T Z W N 0 a W 9 u M S 8 l R T A l Q j g l O D Q l R T A l Q j g l Q T M l R T A l Q j g l Q j k l M j A o M i k v J U U w J U I 4 J U F B J U U w J U I 5 J T g 4 J U U w J U I 4 J U E 3 J U U w J U I 4 J T k 5 J U U w J U I 4 J U F C J U U w J U I 4 J U I x J U U w J U I 4 J U E 3 J U U w J U I 4 J T k 3 J U U w J U I 4 J U I 1 J U U w J U I 5 J T g 4 J U U w J U I 5 J T g w J U U w J U I 4 J U E 1 J U U w J U I 4 J U I 3 J U U w J U I 5 J T g 4 J U U w J U I 4 J U F E J U U w J U I 4 J T k 5 J U U w J U I 4 J U E z J U U w J U I 4 J U I w J U U w J U I 4 J T k 0 J U U w J U I 4 J U I x J U U w J U I 4 J T l B P C 9 J d G V t U G F 0 a D 4 8 L 0 l 0 Z W 1 M b 2 N h d G l v b j 4 8 U 3 R h Y m x l R W 5 0 c m l l c y A v P j w v S X R l b T 4 8 S X R l b T 4 8 S X R l b U x v Y 2 F 0 a W 9 u P j x J d G V t V H l w Z T 5 G b 3 J t d W x h P C 9 J d G V t V H l w Z T 4 8 S X R l b V B h d G g + U 2 V j d G l v b j E v J U U w J U I 4 J T g 0 J U U w J U I 4 J U E z J U U w J U I 4 J U I 5 J T I w K D I p L y V F M C V C O S U 4 M C V F M C V C O C U 5 Q i V F M C V C O C V B N S V F M C V C O C V C N S V F M C V C O S U 4 O C V F M C V C O C V B M i V F M C V C O C U 5 O S V F M C V C O S U 4 M S V F M C V C O C U 5 Q i V F M C V C O C V B N S V F M C V C O C U 4 N y V F M C V C O C U 4 Q S V F M C V C O C U 5 O S V F M C V C O C V C N C V F M C V C O C U 5 N C V F M C V C O S U 4 M S V F M C V C O C V B N S V F M C V C O S U 4 O S V F M C V C O C V B N z w v S X R l b V B h d G g + P C 9 J d G V t T G 9 j Y X R p b 2 4 + P F N 0 Y W J s Z U V u d H J p Z X M g L z 4 8 L 0 l 0 Z W 0 + P C 9 J d G V t c z 4 8 L 0 x v Y 2 F s U G F j a 2 F n Z U 1 l d G F k Y X R h R m l s Z T 4 W A A A A U E s F B g A A A A A A A A A A A A A A A A A A A A A A A C Y B A A A B A A A A 0 I y d 3 w E V 0 R G M e g D A T 8 K X 6 w E A A A A n 7 D J X 5 2 S a T Y g a O 9 c l p P u N A A A A A A I A A A A A A B B m A A A A A Q A A I A A A A K i 3 C J / y E b I F 5 C I P b f N A 3 5 f Z A 4 W 2 w 7 u H c X B R l S e F a I I p A A A A A A 6 A A A A A A g A A I A A A A L b B C U h K U C Z y k x B + w 7 9 p y V o v K 9 H B c B z U p O H Z h v 5 x Z 5 L J U A A A A I z k Y j B l M d v b 5 U X r H / F D 4 8 W i J H C X M c f E r i m q e 3 b Q 8 B 9 O W Z Q G P E 2 5 e v L h B 3 P Z 0 J X 0 Z c R 6 + c e M P i G P 1 4 Z Y r W t X Z M R Q W L G 1 z 5 z V j w v r y F 6 C p B g M Q A A A A L Q y V z k u P o I E g 7 5 u z a G B 7 2 w V Q J c q q 2 t / n V 5 f u 3 f S 8 W 8 z p / + N P R 8 e H x B Y Z 7 I l W t X 7 Y p p m L 7 a S 5 b 1 m l z L R a Y Q h P L s = < / D a t a M a s h u p > 
</file>

<file path=customXml/itemProps1.xml><?xml version="1.0" encoding="utf-8"?>
<ds:datastoreItem xmlns:ds="http://schemas.openxmlformats.org/officeDocument/2006/customXml" ds:itemID="{7D994FE5-D781-4A9E-93EC-2B915C5B09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10</vt:i4>
      </vt:variant>
      <vt:variant>
        <vt:lpstr>ช่วงที่มีชื่อ</vt:lpstr>
      </vt:variant>
      <vt:variant>
        <vt:i4>2</vt:i4>
      </vt:variant>
    </vt:vector>
  </HeadingPairs>
  <TitlesOfParts>
    <vt:vector size="12" baseType="lpstr">
      <vt:lpstr>ปก</vt:lpstr>
      <vt:lpstr>บันทึกเวลาเรียน</vt:lpstr>
      <vt:lpstr>สมรรถนะ</vt:lpstr>
      <vt:lpstr>ตัวชี้วัด</vt:lpstr>
      <vt:lpstr>บันทึกเวลาเรียน(3)</vt:lpstr>
      <vt:lpstr>คะแนน</vt:lpstr>
      <vt:lpstr>สูตร</vt:lpstr>
      <vt:lpstr>Sheet2</vt:lpstr>
      <vt:lpstr>Sheet3</vt:lpstr>
      <vt:lpstr>Sheet4</vt:lpstr>
      <vt:lpstr>บันทึกเวลาเรียน!Print_Titles</vt:lpstr>
      <vt:lpstr>สมรรถนะ!Print_Titles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Nai Nrp</cp:lastModifiedBy>
  <cp:revision/>
  <cp:lastPrinted>2023-03-11T13:37:02Z</cp:lastPrinted>
  <dcterms:created xsi:type="dcterms:W3CDTF">2013-03-22T03:41:05Z</dcterms:created>
  <dcterms:modified xsi:type="dcterms:W3CDTF">2023-10-01T07:25:12Z</dcterms:modified>
  <cp:category/>
  <cp:contentStatus/>
</cp:coreProperties>
</file>